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Anual\Publicar\"/>
    </mc:Choice>
  </mc:AlternateContent>
  <xr:revisionPtr revIDLastSave="0" documentId="13_ncr:1_{E2CAD3AA-FD99-4F64-843A-C6D29EF89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<sst xmlns="http://schemas.openxmlformats.org/spreadsheetml/2006/main" count="230" uniqueCount="69">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</sst>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G24"/>
  <sheetViews>
    <sheetView tabSelected="1" workbookViewId="0"/>
  </sheetViews>
  <sheetFormatPr baseColWidth="10" defaultRowHeight="12.75" x14ac:dyDescent="0.2"/>
  <cols>
    <col min="4" max="4" width="43.125" customWidth="1"/>
  </cols>
  <sheetData>
    <row r="16" spans="1:4" ht="14.25" x14ac:dyDescent="0.2">
      <c r="A16" s="1"/>
      <c r="B16" s="17" t="s">
        <v>0</v>
      </c>
      <c r="C16" s="17"/>
      <c r="D16" s="17"/>
    </row>
    <row r="17" spans="1:7" ht="14.25" x14ac:dyDescent="0.2">
      <c r="A17" s="1"/>
      <c r="B17" s="17" t="s">
        <v>1</v>
      </c>
      <c r="C17" s="17"/>
      <c r="D17" s="17"/>
      <c r="E17" s="17"/>
      <c r="F17" s="17"/>
      <c r="G17" s="17"/>
    </row>
    <row r="18" spans="1:7" ht="14.25" x14ac:dyDescent="0.2">
      <c r="A18" s="1"/>
      <c r="B18" s="17" t="s">
        <v>39</v>
      </c>
      <c r="C18" s="17"/>
      <c r="D18" s="17"/>
    </row>
    <row r="19" spans="1:7" ht="14.25" x14ac:dyDescent="0.2">
      <c r="A19" s="1"/>
      <c r="B19" s="17" t="s">
        <v>45</v>
      </c>
      <c r="C19" s="17"/>
      <c r="D19" s="17"/>
    </row>
    <row r="20" spans="1:7" ht="14.25" x14ac:dyDescent="0.2">
      <c r="A20" s="1"/>
      <c r="B20" s="17" t="s">
        <v>2</v>
      </c>
      <c r="C20" s="17"/>
      <c r="D20" s="17"/>
    </row>
    <row r="21" spans="1:7" ht="14.25" x14ac:dyDescent="0.2">
      <c r="A21" s="1"/>
      <c r="B21" s="17" t="s">
        <v>3</v>
      </c>
      <c r="C21" s="17"/>
      <c r="D21" s="17"/>
    </row>
    <row r="22" spans="1:7" ht="14.25" x14ac:dyDescent="0.2">
      <c r="A22" s="1"/>
      <c r="B22" s="17" t="s">
        <v>4</v>
      </c>
      <c r="C22" s="17"/>
      <c r="D22" s="17"/>
    </row>
    <row r="23" spans="1:7" ht="14.25" x14ac:dyDescent="0.2">
      <c r="A23" s="1"/>
      <c r="B23" s="17" t="s">
        <v>5</v>
      </c>
      <c r="C23" s="17"/>
      <c r="D23" s="17"/>
    </row>
    <row r="24" spans="1:7" x14ac:dyDescent="0.2">
      <c r="A24" s="1"/>
    </row>
  </sheetData>
  <mergeCells count="9">
    <mergeCell ref="E17:G17"/>
    <mergeCell ref="B19:D19"/>
    <mergeCell ref="B23:D23"/>
    <mergeCell ref="B16:D16"/>
    <mergeCell ref="B18:D18"/>
    <mergeCell ref="B20:D20"/>
    <mergeCell ref="B21:D21"/>
    <mergeCell ref="B22:D22"/>
    <mergeCell ref="B17:D17"/>
  </mergeCells>
  <hyperlinks>
    <hyperlink ref="B16" location="Asuntos!A1" display="Movimiento de Asuntos" xr:uid="{00000000-0004-0000-0000-000000000000}"/>
    <hyperlink ref="B17" location="'La víctima se acoge a la dispen'!A1" display="Renuncias,(la víctima se acoge a la dispensa a no declarar)" xr:uid="{00000000-0004-0000-0000-000001000000}"/>
    <hyperlink ref="B18" location="Ejecutorias!A1" display="Ejecutorias" xr:uid="{00000000-0004-0000-0000-000002000000}"/>
    <hyperlink ref="B20" location="'Personas Enjuiciadas'!A1" display="Personas enjuiciadas" xr:uid="{00000000-0004-0000-0000-000003000000}"/>
    <hyperlink ref="B21" location="'% condenados'!A1" display="Porcentaje de condenados" xr:uid="{00000000-0004-0000-0000-000004000000}"/>
    <hyperlink ref="B22" location="Incumplimientos!A1" display="Incumplimientos" xr:uid="{00000000-0004-0000-0000-000005000000}"/>
    <hyperlink ref="B23" location="Terminacion!A1" display="Formas de Terminación" xr:uid="{00000000-0004-0000-0000-000006000000}"/>
    <hyperlink ref="B16:D16" location="'Movimiento de Asuntos'!A1" display="Movimiento de Asuntos" xr:uid="{00000000-0004-0000-0000-000007000000}"/>
    <hyperlink ref="B17:G17" location="Renuncias!A1" display="Renuncias,(la víctima se acoge a la dispensa a no declarar)" xr:uid="{00000000-0004-0000-0000-000008000000}"/>
    <hyperlink ref="B18:D18" location="'Ejecutorias de los Penales'!A1" display="Ejecutorias" xr:uid="{00000000-0004-0000-0000-000009000000}"/>
    <hyperlink ref="B19" location="'Penales de Ejecutorias'!A1" display="Juzgados Penales de Ejecutorias" xr:uid="{00000000-0004-0000-0000-00000A000000}"/>
    <hyperlink ref="B21:D21" location="'Porcentaje Condenas'!A1" display="Porcentaje de condenados" xr:uid="{00000000-0004-0000-0000-00000B000000}"/>
    <hyperlink ref="B22:D22" location="Incumplimientos!A1" display="Incumplimientos" xr:uid="{00000000-0004-0000-0000-00000C000000}"/>
    <hyperlink ref="B23:D23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8" t="s">
        <v>24</v>
      </c>
      <c r="D9" s="18"/>
      <c r="E9" s="18"/>
      <c r="F9" s="19"/>
      <c r="G9" s="18" t="s">
        <v>25</v>
      </c>
      <c r="H9" s="18"/>
      <c r="I9" s="18"/>
      <c r="J9" s="19"/>
      <c r="K9" s="18" t="s">
        <v>26</v>
      </c>
      <c r="L9" s="18"/>
      <c r="M9" s="18"/>
      <c r="N9" s="19"/>
    </row>
    <row r="10" spans="2:14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30</v>
      </c>
      <c r="G10" s="7" t="s">
        <v>27</v>
      </c>
      <c r="H10" s="7" t="s">
        <v>28</v>
      </c>
      <c r="I10" s="7" t="s">
        <v>29</v>
      </c>
      <c r="J10" s="7" t="s">
        <v>30</v>
      </c>
      <c r="K10" s="7" t="s">
        <v>27</v>
      </c>
      <c r="L10" s="7" t="s">
        <v>28</v>
      </c>
      <c r="M10" s="7" t="s">
        <v>29</v>
      </c>
      <c r="N10" s="7" t="s">
        <v>30</v>
      </c>
    </row>
    <row r="11" spans="2:14" ht="20.100000000000001" customHeight="1" thickBot="1" x14ac:dyDescent="0.25">
      <c r="B11" s="2" t="s">
        <v>6</v>
      </c>
      <c r="C11" s="14">
        <v>6713</v>
      </c>
      <c r="D11" s="14">
        <v>50</v>
      </c>
      <c r="E11" s="14">
        <v>5997</v>
      </c>
      <c r="F11" s="14">
        <v>6049</v>
      </c>
      <c r="G11" s="14">
        <v>3124</v>
      </c>
      <c r="H11" s="14">
        <v>24</v>
      </c>
      <c r="I11" s="14">
        <v>2794</v>
      </c>
      <c r="J11" s="14">
        <v>4172</v>
      </c>
      <c r="K11" s="14">
        <v>3589</v>
      </c>
      <c r="L11" s="14">
        <v>26</v>
      </c>
      <c r="M11" s="14">
        <v>3203</v>
      </c>
      <c r="N11" s="14">
        <v>1877</v>
      </c>
    </row>
    <row r="12" spans="2:14" ht="20.100000000000001" customHeight="1" thickBot="1" x14ac:dyDescent="0.25">
      <c r="B12" s="3" t="s">
        <v>7</v>
      </c>
      <c r="C12" s="15">
        <v>877</v>
      </c>
      <c r="D12" s="15">
        <v>0</v>
      </c>
      <c r="E12" s="15">
        <v>787</v>
      </c>
      <c r="F12" s="15">
        <v>298</v>
      </c>
      <c r="G12" s="15">
        <v>657</v>
      </c>
      <c r="H12" s="15">
        <v>0</v>
      </c>
      <c r="I12" s="15">
        <v>571</v>
      </c>
      <c r="J12" s="15">
        <v>271</v>
      </c>
      <c r="K12" s="15">
        <v>220</v>
      </c>
      <c r="L12" s="15">
        <v>0</v>
      </c>
      <c r="M12" s="15">
        <v>216</v>
      </c>
      <c r="N12" s="15">
        <v>27</v>
      </c>
    </row>
    <row r="13" spans="2:14" ht="20.100000000000001" customHeight="1" thickBot="1" x14ac:dyDescent="0.25">
      <c r="B13" s="3" t="s">
        <v>8</v>
      </c>
      <c r="C13" s="15">
        <v>661</v>
      </c>
      <c r="D13" s="15">
        <v>1</v>
      </c>
      <c r="E13" s="15">
        <v>512</v>
      </c>
      <c r="F13" s="15">
        <v>609</v>
      </c>
      <c r="G13" s="15">
        <v>349</v>
      </c>
      <c r="H13" s="15">
        <v>0</v>
      </c>
      <c r="I13" s="15">
        <v>276</v>
      </c>
      <c r="J13" s="15">
        <v>435</v>
      </c>
      <c r="K13" s="15">
        <v>312</v>
      </c>
      <c r="L13" s="15">
        <v>1</v>
      </c>
      <c r="M13" s="15">
        <v>236</v>
      </c>
      <c r="N13" s="15">
        <v>174</v>
      </c>
    </row>
    <row r="14" spans="2:14" ht="20.100000000000001" customHeight="1" thickBot="1" x14ac:dyDescent="0.25">
      <c r="B14" s="3" t="s">
        <v>9</v>
      </c>
      <c r="C14" s="15">
        <v>1070</v>
      </c>
      <c r="D14" s="15">
        <v>8</v>
      </c>
      <c r="E14" s="15">
        <v>1039</v>
      </c>
      <c r="F14" s="15">
        <v>342</v>
      </c>
      <c r="G14" s="15">
        <v>811</v>
      </c>
      <c r="H14" s="15">
        <v>7</v>
      </c>
      <c r="I14" s="15">
        <v>796</v>
      </c>
      <c r="J14" s="15">
        <v>292</v>
      </c>
      <c r="K14" s="15">
        <v>259</v>
      </c>
      <c r="L14" s="15">
        <v>1</v>
      </c>
      <c r="M14" s="15">
        <v>243</v>
      </c>
      <c r="N14" s="15">
        <v>50</v>
      </c>
    </row>
    <row r="15" spans="2:14" ht="20.100000000000001" customHeight="1" thickBot="1" x14ac:dyDescent="0.25">
      <c r="B15" s="3" t="s">
        <v>10</v>
      </c>
      <c r="C15" s="15">
        <v>835</v>
      </c>
      <c r="D15" s="15">
        <v>4</v>
      </c>
      <c r="E15" s="15">
        <v>765</v>
      </c>
      <c r="F15" s="15">
        <v>444</v>
      </c>
      <c r="G15" s="15">
        <v>403</v>
      </c>
      <c r="H15" s="15">
        <v>2</v>
      </c>
      <c r="I15" s="15">
        <v>418</v>
      </c>
      <c r="J15" s="15">
        <v>291</v>
      </c>
      <c r="K15" s="15">
        <v>432</v>
      </c>
      <c r="L15" s="15">
        <v>2</v>
      </c>
      <c r="M15" s="15">
        <v>347</v>
      </c>
      <c r="N15" s="15">
        <v>153</v>
      </c>
    </row>
    <row r="16" spans="2:14" ht="20.100000000000001" customHeight="1" thickBot="1" x14ac:dyDescent="0.25">
      <c r="B16" s="3" t="s">
        <v>11</v>
      </c>
      <c r="C16" s="15">
        <v>277</v>
      </c>
      <c r="D16" s="15">
        <v>1</v>
      </c>
      <c r="E16" s="15">
        <v>249</v>
      </c>
      <c r="F16" s="15">
        <v>224</v>
      </c>
      <c r="G16" s="15">
        <v>95</v>
      </c>
      <c r="H16" s="15">
        <v>1</v>
      </c>
      <c r="I16" s="15">
        <v>41</v>
      </c>
      <c r="J16" s="15">
        <v>140</v>
      </c>
      <c r="K16" s="15">
        <v>182</v>
      </c>
      <c r="L16" s="15">
        <v>0</v>
      </c>
      <c r="M16" s="15">
        <v>208</v>
      </c>
      <c r="N16" s="15">
        <v>84</v>
      </c>
    </row>
    <row r="17" spans="2:14" ht="20.100000000000001" customHeight="1" thickBot="1" x14ac:dyDescent="0.25">
      <c r="B17" s="3" t="s">
        <v>12</v>
      </c>
      <c r="C17" s="15">
        <v>1395</v>
      </c>
      <c r="D17" s="15">
        <v>3</v>
      </c>
      <c r="E17" s="15">
        <v>1373</v>
      </c>
      <c r="F17" s="15">
        <v>585</v>
      </c>
      <c r="G17" s="15">
        <v>849</v>
      </c>
      <c r="H17" s="15">
        <v>3</v>
      </c>
      <c r="I17" s="15">
        <v>864</v>
      </c>
      <c r="J17" s="15">
        <v>476</v>
      </c>
      <c r="K17" s="15">
        <v>546</v>
      </c>
      <c r="L17" s="15">
        <v>0</v>
      </c>
      <c r="M17" s="15">
        <v>509</v>
      </c>
      <c r="N17" s="15">
        <v>109</v>
      </c>
    </row>
    <row r="18" spans="2:14" ht="20.100000000000001" customHeight="1" thickBot="1" x14ac:dyDescent="0.25">
      <c r="B18" s="3" t="s">
        <v>13</v>
      </c>
      <c r="C18" s="15">
        <v>1333</v>
      </c>
      <c r="D18" s="15">
        <v>0</v>
      </c>
      <c r="E18" s="15">
        <v>1231</v>
      </c>
      <c r="F18" s="15">
        <v>1124</v>
      </c>
      <c r="G18" s="15">
        <v>619</v>
      </c>
      <c r="H18" s="15">
        <v>0</v>
      </c>
      <c r="I18" s="15">
        <v>566</v>
      </c>
      <c r="J18" s="15">
        <v>809</v>
      </c>
      <c r="K18" s="15">
        <v>714</v>
      </c>
      <c r="L18" s="15">
        <v>0</v>
      </c>
      <c r="M18" s="15">
        <v>665</v>
      </c>
      <c r="N18" s="15">
        <v>315</v>
      </c>
    </row>
    <row r="19" spans="2:14" ht="20.100000000000001" customHeight="1" thickBot="1" x14ac:dyDescent="0.25">
      <c r="B19" s="3" t="s">
        <v>14</v>
      </c>
      <c r="C19" s="15">
        <v>5894</v>
      </c>
      <c r="D19" s="15">
        <v>52</v>
      </c>
      <c r="E19" s="15">
        <v>5806</v>
      </c>
      <c r="F19" s="15">
        <v>4304</v>
      </c>
      <c r="G19" s="15">
        <v>2400</v>
      </c>
      <c r="H19" s="15">
        <v>43</v>
      </c>
      <c r="I19" s="15">
        <v>2475</v>
      </c>
      <c r="J19" s="15">
        <v>1819</v>
      </c>
      <c r="K19" s="15">
        <v>3494</v>
      </c>
      <c r="L19" s="15">
        <v>9</v>
      </c>
      <c r="M19" s="15">
        <v>3331</v>
      </c>
      <c r="N19" s="15">
        <v>2485</v>
      </c>
    </row>
    <row r="20" spans="2:14" ht="20.100000000000001" customHeight="1" thickBot="1" x14ac:dyDescent="0.25">
      <c r="B20" s="3" t="s">
        <v>15</v>
      </c>
      <c r="C20" s="15">
        <v>3891</v>
      </c>
      <c r="D20" s="15">
        <v>54</v>
      </c>
      <c r="E20" s="15">
        <v>3697</v>
      </c>
      <c r="F20" s="15">
        <v>2264</v>
      </c>
      <c r="G20" s="15">
        <v>2301</v>
      </c>
      <c r="H20" s="15">
        <v>47</v>
      </c>
      <c r="I20" s="15">
        <v>2227</v>
      </c>
      <c r="J20" s="15">
        <v>1703</v>
      </c>
      <c r="K20" s="15">
        <v>1590</v>
      </c>
      <c r="L20" s="15">
        <v>7</v>
      </c>
      <c r="M20" s="15">
        <v>1470</v>
      </c>
      <c r="N20" s="15">
        <v>561</v>
      </c>
    </row>
    <row r="21" spans="2:14" ht="20.100000000000001" customHeight="1" thickBot="1" x14ac:dyDescent="0.25">
      <c r="B21" s="3" t="s">
        <v>16</v>
      </c>
      <c r="C21" s="15">
        <v>608</v>
      </c>
      <c r="D21" s="15">
        <v>14</v>
      </c>
      <c r="E21" s="15">
        <v>559</v>
      </c>
      <c r="F21" s="15">
        <v>322</v>
      </c>
      <c r="G21" s="15">
        <v>512</v>
      </c>
      <c r="H21" s="15">
        <v>14</v>
      </c>
      <c r="I21" s="15">
        <v>459</v>
      </c>
      <c r="J21" s="15">
        <v>320</v>
      </c>
      <c r="K21" s="15">
        <v>96</v>
      </c>
      <c r="L21" s="15">
        <v>0</v>
      </c>
      <c r="M21" s="15">
        <v>100</v>
      </c>
      <c r="N21" s="15">
        <v>2</v>
      </c>
    </row>
    <row r="22" spans="2:14" ht="20.100000000000001" customHeight="1" thickBot="1" x14ac:dyDescent="0.25">
      <c r="B22" s="3" t="s">
        <v>17</v>
      </c>
      <c r="C22" s="15">
        <v>1310</v>
      </c>
      <c r="D22" s="15">
        <v>57</v>
      </c>
      <c r="E22" s="15">
        <v>1352</v>
      </c>
      <c r="F22" s="15">
        <v>779</v>
      </c>
      <c r="G22" s="15">
        <v>885</v>
      </c>
      <c r="H22" s="15">
        <v>47</v>
      </c>
      <c r="I22" s="15">
        <v>912</v>
      </c>
      <c r="J22" s="15">
        <v>677</v>
      </c>
      <c r="K22" s="15">
        <v>425</v>
      </c>
      <c r="L22" s="15">
        <v>10</v>
      </c>
      <c r="M22" s="15">
        <v>440</v>
      </c>
      <c r="N22" s="15">
        <v>102</v>
      </c>
    </row>
    <row r="23" spans="2:14" ht="20.100000000000001" customHeight="1" thickBot="1" x14ac:dyDescent="0.25">
      <c r="B23" s="3" t="s">
        <v>18</v>
      </c>
      <c r="C23" s="15">
        <v>5013</v>
      </c>
      <c r="D23" s="15">
        <v>186</v>
      </c>
      <c r="E23" s="15">
        <v>5685</v>
      </c>
      <c r="F23" s="15">
        <v>3126</v>
      </c>
      <c r="G23" s="15">
        <v>3105</v>
      </c>
      <c r="H23" s="15">
        <v>161</v>
      </c>
      <c r="I23" s="15">
        <v>3885</v>
      </c>
      <c r="J23" s="15">
        <v>2812</v>
      </c>
      <c r="K23" s="15">
        <v>1908</v>
      </c>
      <c r="L23" s="15">
        <v>25</v>
      </c>
      <c r="M23" s="15">
        <v>1800</v>
      </c>
      <c r="N23" s="15">
        <v>314</v>
      </c>
    </row>
    <row r="24" spans="2:14" ht="20.100000000000001" customHeight="1" thickBot="1" x14ac:dyDescent="0.25">
      <c r="B24" s="3" t="s">
        <v>19</v>
      </c>
      <c r="C24" s="15">
        <v>715</v>
      </c>
      <c r="D24" s="15">
        <v>6</v>
      </c>
      <c r="E24" s="15">
        <v>772</v>
      </c>
      <c r="F24" s="15">
        <v>429</v>
      </c>
      <c r="G24" s="15">
        <v>277</v>
      </c>
      <c r="H24" s="15">
        <v>3</v>
      </c>
      <c r="I24" s="15">
        <v>335</v>
      </c>
      <c r="J24" s="15">
        <v>316</v>
      </c>
      <c r="K24" s="15">
        <v>438</v>
      </c>
      <c r="L24" s="15">
        <v>3</v>
      </c>
      <c r="M24" s="15">
        <v>437</v>
      </c>
      <c r="N24" s="15">
        <v>113</v>
      </c>
    </row>
    <row r="25" spans="2:14" ht="20.100000000000001" customHeight="1" thickBot="1" x14ac:dyDescent="0.25">
      <c r="B25" s="3" t="s">
        <v>20</v>
      </c>
      <c r="C25" s="15">
        <v>414</v>
      </c>
      <c r="D25" s="15">
        <v>0</v>
      </c>
      <c r="E25" s="15">
        <v>313</v>
      </c>
      <c r="F25" s="15">
        <v>278</v>
      </c>
      <c r="G25" s="15">
        <v>349</v>
      </c>
      <c r="H25" s="15">
        <v>0</v>
      </c>
      <c r="I25" s="15">
        <v>260</v>
      </c>
      <c r="J25" s="15">
        <v>256</v>
      </c>
      <c r="K25" s="15">
        <v>65</v>
      </c>
      <c r="L25" s="15">
        <v>0</v>
      </c>
      <c r="M25" s="15">
        <v>53</v>
      </c>
      <c r="N25" s="15">
        <v>22</v>
      </c>
    </row>
    <row r="26" spans="2:14" ht="20.100000000000001" customHeight="1" thickBot="1" x14ac:dyDescent="0.25">
      <c r="B26" s="4" t="s">
        <v>21</v>
      </c>
      <c r="C26" s="15">
        <v>1849</v>
      </c>
      <c r="D26" s="15">
        <v>6</v>
      </c>
      <c r="E26" s="15">
        <v>1401</v>
      </c>
      <c r="F26" s="15">
        <v>1107</v>
      </c>
      <c r="G26" s="15">
        <v>1328</v>
      </c>
      <c r="H26" s="15">
        <v>4</v>
      </c>
      <c r="I26" s="15">
        <v>1065</v>
      </c>
      <c r="J26" s="15">
        <v>943</v>
      </c>
      <c r="K26" s="15">
        <v>521</v>
      </c>
      <c r="L26" s="15">
        <v>2</v>
      </c>
      <c r="M26" s="15">
        <v>336</v>
      </c>
      <c r="N26" s="15">
        <v>164</v>
      </c>
    </row>
    <row r="27" spans="2:14" ht="20.100000000000001" customHeight="1" thickBot="1" x14ac:dyDescent="0.25">
      <c r="B27" s="5" t="s">
        <v>22</v>
      </c>
      <c r="C27" s="16">
        <v>262</v>
      </c>
      <c r="D27" s="16">
        <v>0</v>
      </c>
      <c r="E27" s="16">
        <v>271</v>
      </c>
      <c r="F27" s="16">
        <v>64</v>
      </c>
      <c r="G27" s="16">
        <v>147</v>
      </c>
      <c r="H27" s="16">
        <v>0</v>
      </c>
      <c r="I27" s="16">
        <v>148</v>
      </c>
      <c r="J27" s="16">
        <v>36</v>
      </c>
      <c r="K27" s="16">
        <v>115</v>
      </c>
      <c r="L27" s="16">
        <v>0</v>
      </c>
      <c r="M27" s="16">
        <v>123</v>
      </c>
      <c r="N27" s="16">
        <v>28</v>
      </c>
    </row>
    <row r="28" spans="2:14" ht="20.100000000000001" customHeight="1" thickBot="1" x14ac:dyDescent="0.25">
      <c r="B28" s="6" t="s">
        <v>23</v>
      </c>
      <c r="C28" s="8">
        <f>SUM(C11:C27)</f>
        <v>33117</v>
      </c>
      <c r="D28" s="8">
        <f t="shared" ref="D28:N28" si="0">SUM(D11:D27)</f>
        <v>442</v>
      </c>
      <c r="E28" s="8">
        <f t="shared" si="0"/>
        <v>31809</v>
      </c>
      <c r="F28" s="8">
        <f t="shared" si="0"/>
        <v>22348</v>
      </c>
      <c r="G28" s="8">
        <f t="shared" si="0"/>
        <v>18211</v>
      </c>
      <c r="H28" s="8">
        <f t="shared" si="0"/>
        <v>356</v>
      </c>
      <c r="I28" s="8">
        <f t="shared" si="0"/>
        <v>18092</v>
      </c>
      <c r="J28" s="8">
        <f t="shared" si="0"/>
        <v>15768</v>
      </c>
      <c r="K28" s="8">
        <f t="shared" si="0"/>
        <v>14906</v>
      </c>
      <c r="L28" s="8">
        <f t="shared" si="0"/>
        <v>86</v>
      </c>
      <c r="M28" s="8">
        <f t="shared" si="0"/>
        <v>13717</v>
      </c>
      <c r="N28" s="8">
        <f t="shared" si="0"/>
        <v>6580</v>
      </c>
    </row>
    <row r="29" spans="2:14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64</v>
      </c>
      <c r="D9" s="18" t="s">
        <v>31</v>
      </c>
      <c r="E9" s="18" t="s">
        <v>32</v>
      </c>
    </row>
    <row r="10" spans="2:5" ht="44.25" customHeight="1" thickBot="1" x14ac:dyDescent="0.25">
      <c r="C10" s="7" t="s">
        <v>33</v>
      </c>
      <c r="D10" s="7" t="s">
        <v>34</v>
      </c>
      <c r="E10" s="7" t="s">
        <v>35</v>
      </c>
    </row>
    <row r="11" spans="2:5" ht="20.100000000000001" customHeight="1" thickBot="1" x14ac:dyDescent="0.25">
      <c r="B11" s="2" t="s">
        <v>6</v>
      </c>
      <c r="C11" s="14">
        <v>242</v>
      </c>
      <c r="D11" s="14">
        <v>104</v>
      </c>
      <c r="E11" s="14">
        <v>346</v>
      </c>
    </row>
    <row r="12" spans="2:5" ht="20.100000000000001" customHeight="1" thickBot="1" x14ac:dyDescent="0.25">
      <c r="B12" s="3" t="s">
        <v>7</v>
      </c>
      <c r="C12" s="15">
        <v>3</v>
      </c>
      <c r="D12" s="15">
        <v>3</v>
      </c>
      <c r="E12" s="15">
        <v>6</v>
      </c>
    </row>
    <row r="13" spans="2:5" ht="20.100000000000001" customHeight="1" thickBot="1" x14ac:dyDescent="0.25">
      <c r="B13" s="3" t="s">
        <v>8</v>
      </c>
      <c r="C13" s="15">
        <v>10</v>
      </c>
      <c r="D13" s="15">
        <v>3</v>
      </c>
      <c r="E13" s="15">
        <v>13</v>
      </c>
    </row>
    <row r="14" spans="2:5" ht="20.100000000000001" customHeight="1" thickBot="1" x14ac:dyDescent="0.25">
      <c r="B14" s="3" t="s">
        <v>9</v>
      </c>
      <c r="C14" s="15">
        <v>39</v>
      </c>
      <c r="D14" s="15">
        <v>25</v>
      </c>
      <c r="E14" s="15">
        <v>64</v>
      </c>
    </row>
    <row r="15" spans="2:5" ht="20.100000000000001" customHeight="1" thickBot="1" x14ac:dyDescent="0.25">
      <c r="B15" s="3" t="s">
        <v>10</v>
      </c>
      <c r="C15" s="15">
        <v>7</v>
      </c>
      <c r="D15" s="15">
        <v>1</v>
      </c>
      <c r="E15" s="15">
        <v>8</v>
      </c>
    </row>
    <row r="16" spans="2:5" ht="20.100000000000001" customHeight="1" thickBot="1" x14ac:dyDescent="0.25">
      <c r="B16" s="3" t="s">
        <v>11</v>
      </c>
      <c r="C16" s="15">
        <v>15</v>
      </c>
      <c r="D16" s="15">
        <v>5</v>
      </c>
      <c r="E16" s="15">
        <v>20</v>
      </c>
    </row>
    <row r="17" spans="2:5" ht="20.100000000000001" customHeight="1" thickBot="1" x14ac:dyDescent="0.25">
      <c r="B17" s="3" t="s">
        <v>12</v>
      </c>
      <c r="C17" s="15">
        <v>57</v>
      </c>
      <c r="D17" s="15">
        <v>29</v>
      </c>
      <c r="E17" s="15">
        <v>86</v>
      </c>
    </row>
    <row r="18" spans="2:5" ht="20.100000000000001" customHeight="1" thickBot="1" x14ac:dyDescent="0.25">
      <c r="B18" s="3" t="s">
        <v>13</v>
      </c>
      <c r="C18" s="15">
        <v>21</v>
      </c>
      <c r="D18" s="15">
        <v>15</v>
      </c>
      <c r="E18" s="15">
        <v>36</v>
      </c>
    </row>
    <row r="19" spans="2:5" ht="20.100000000000001" customHeight="1" thickBot="1" x14ac:dyDescent="0.25">
      <c r="B19" s="3" t="s">
        <v>14</v>
      </c>
      <c r="C19" s="15">
        <v>216</v>
      </c>
      <c r="D19" s="15">
        <v>198</v>
      </c>
      <c r="E19" s="15">
        <v>414</v>
      </c>
    </row>
    <row r="20" spans="2:5" ht="20.100000000000001" customHeight="1" thickBot="1" x14ac:dyDescent="0.25">
      <c r="B20" s="3" t="s">
        <v>15</v>
      </c>
      <c r="C20" s="15">
        <v>68</v>
      </c>
      <c r="D20" s="15">
        <v>40</v>
      </c>
      <c r="E20" s="15">
        <v>108</v>
      </c>
    </row>
    <row r="21" spans="2:5" ht="20.100000000000001" customHeight="1" thickBot="1" x14ac:dyDescent="0.25">
      <c r="B21" s="3" t="s">
        <v>16</v>
      </c>
      <c r="C21" s="15">
        <v>8</v>
      </c>
      <c r="D21" s="15">
        <v>0</v>
      </c>
      <c r="E21" s="15">
        <v>8</v>
      </c>
    </row>
    <row r="22" spans="2:5" ht="20.100000000000001" customHeight="1" thickBot="1" x14ac:dyDescent="0.25">
      <c r="B22" s="3" t="s">
        <v>17</v>
      </c>
      <c r="C22" s="15">
        <v>27</v>
      </c>
      <c r="D22" s="15">
        <v>11</v>
      </c>
      <c r="E22" s="15">
        <v>38</v>
      </c>
    </row>
    <row r="23" spans="2:5" ht="20.100000000000001" customHeight="1" thickBot="1" x14ac:dyDescent="0.25">
      <c r="B23" s="3" t="s">
        <v>18</v>
      </c>
      <c r="C23" s="15">
        <v>92</v>
      </c>
      <c r="D23" s="15">
        <v>77</v>
      </c>
      <c r="E23" s="15">
        <v>169</v>
      </c>
    </row>
    <row r="24" spans="2:5" ht="20.100000000000001" customHeight="1" thickBot="1" x14ac:dyDescent="0.25">
      <c r="B24" s="3" t="s">
        <v>19</v>
      </c>
      <c r="C24" s="15">
        <v>7</v>
      </c>
      <c r="D24" s="15">
        <v>14</v>
      </c>
      <c r="E24" s="15">
        <v>21</v>
      </c>
    </row>
    <row r="25" spans="2:5" ht="20.100000000000001" customHeight="1" thickBot="1" x14ac:dyDescent="0.25">
      <c r="B25" s="3" t="s">
        <v>20</v>
      </c>
      <c r="C25" s="15">
        <v>10</v>
      </c>
      <c r="D25" s="15">
        <v>9</v>
      </c>
      <c r="E25" s="15">
        <v>19</v>
      </c>
    </row>
    <row r="26" spans="2:5" ht="20.100000000000001" customHeight="1" thickBot="1" x14ac:dyDescent="0.25">
      <c r="B26" s="4" t="s">
        <v>21</v>
      </c>
      <c r="C26" s="15">
        <v>5</v>
      </c>
      <c r="D26" s="15">
        <v>7</v>
      </c>
      <c r="E26" s="15">
        <v>12</v>
      </c>
    </row>
    <row r="27" spans="2:5" ht="20.100000000000001" customHeight="1" thickBot="1" x14ac:dyDescent="0.25">
      <c r="B27" s="5" t="s">
        <v>22</v>
      </c>
      <c r="C27" s="16">
        <v>19</v>
      </c>
      <c r="D27" s="16">
        <v>17</v>
      </c>
      <c r="E27" s="16">
        <v>36</v>
      </c>
    </row>
    <row r="28" spans="2:5" ht="20.100000000000001" customHeight="1" thickBot="1" x14ac:dyDescent="0.25">
      <c r="B28" s="6" t="s">
        <v>23</v>
      </c>
      <c r="C28" s="8">
        <f>SUM(C11:C27)</f>
        <v>846</v>
      </c>
      <c r="D28" s="8">
        <f>SUM(D11:D27)</f>
        <v>558</v>
      </c>
      <c r="E28" s="8">
        <f>SUM(E11:E27)</f>
        <v>1404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36</v>
      </c>
      <c r="D9" s="18"/>
      <c r="E9" s="18"/>
      <c r="F9" s="19"/>
      <c r="G9" s="18" t="s">
        <v>37</v>
      </c>
      <c r="H9" s="18"/>
      <c r="I9" s="18"/>
      <c r="J9" s="19"/>
    </row>
    <row r="10" spans="2:10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38</v>
      </c>
      <c r="G10" s="7" t="s">
        <v>27</v>
      </c>
      <c r="H10" s="7" t="s">
        <v>28</v>
      </c>
      <c r="I10" s="7" t="s">
        <v>29</v>
      </c>
      <c r="J10" s="7" t="s">
        <v>38</v>
      </c>
    </row>
    <row r="11" spans="2:10" ht="20.100000000000001" customHeight="1" thickBot="1" x14ac:dyDescent="0.25">
      <c r="B11" s="2" t="s">
        <v>6</v>
      </c>
      <c r="C11" s="14">
        <v>6909</v>
      </c>
      <c r="D11" s="14">
        <v>2396</v>
      </c>
      <c r="E11" s="14">
        <v>9320</v>
      </c>
      <c r="F11" s="14">
        <v>5894</v>
      </c>
      <c r="G11" s="14">
        <v>4408</v>
      </c>
      <c r="H11" s="14">
        <v>1850</v>
      </c>
      <c r="I11" s="14">
        <v>6075</v>
      </c>
      <c r="J11" s="14">
        <v>3952</v>
      </c>
    </row>
    <row r="12" spans="2:10" ht="20.100000000000001" customHeight="1" thickBot="1" x14ac:dyDescent="0.25">
      <c r="B12" s="3" t="s">
        <v>7</v>
      </c>
      <c r="C12" s="15">
        <v>1086</v>
      </c>
      <c r="D12" s="15">
        <v>271</v>
      </c>
      <c r="E12" s="15">
        <v>1368</v>
      </c>
      <c r="F12" s="15">
        <v>434</v>
      </c>
      <c r="G12" s="15">
        <v>695</v>
      </c>
      <c r="H12" s="15">
        <v>342</v>
      </c>
      <c r="I12" s="15">
        <v>896</v>
      </c>
      <c r="J12" s="15">
        <v>353</v>
      </c>
    </row>
    <row r="13" spans="2:10" ht="20.100000000000001" customHeight="1" thickBot="1" x14ac:dyDescent="0.25">
      <c r="B13" s="3" t="s">
        <v>8</v>
      </c>
      <c r="C13" s="15">
        <v>859</v>
      </c>
      <c r="D13" s="15">
        <v>69</v>
      </c>
      <c r="E13" s="15">
        <v>980</v>
      </c>
      <c r="F13" s="15">
        <v>662</v>
      </c>
      <c r="G13" s="15">
        <v>600</v>
      </c>
      <c r="H13" s="15">
        <v>215</v>
      </c>
      <c r="I13" s="15">
        <v>678</v>
      </c>
      <c r="J13" s="15">
        <v>574</v>
      </c>
    </row>
    <row r="14" spans="2:10" ht="20.100000000000001" customHeight="1" thickBot="1" x14ac:dyDescent="0.25">
      <c r="B14" s="3" t="s">
        <v>9</v>
      </c>
      <c r="C14" s="15">
        <v>370</v>
      </c>
      <c r="D14" s="15">
        <v>147</v>
      </c>
      <c r="E14" s="15">
        <v>466</v>
      </c>
      <c r="F14" s="15">
        <v>512</v>
      </c>
      <c r="G14" s="15">
        <v>234</v>
      </c>
      <c r="H14" s="15">
        <v>121</v>
      </c>
      <c r="I14" s="15">
        <v>309</v>
      </c>
      <c r="J14" s="15">
        <v>605</v>
      </c>
    </row>
    <row r="15" spans="2:10" ht="20.100000000000001" customHeight="1" thickBot="1" x14ac:dyDescent="0.25">
      <c r="B15" s="3" t="s">
        <v>10</v>
      </c>
      <c r="C15" s="15">
        <v>2854</v>
      </c>
      <c r="D15" s="15">
        <v>1426</v>
      </c>
      <c r="E15" s="15">
        <v>3880</v>
      </c>
      <c r="F15" s="15">
        <v>2523</v>
      </c>
      <c r="G15" s="15">
        <v>2482</v>
      </c>
      <c r="H15" s="15">
        <v>2097</v>
      </c>
      <c r="I15" s="15">
        <v>4304</v>
      </c>
      <c r="J15" s="15">
        <v>1879</v>
      </c>
    </row>
    <row r="16" spans="2:10" ht="20.100000000000001" customHeight="1" thickBot="1" x14ac:dyDescent="0.25">
      <c r="B16" s="3" t="s">
        <v>11</v>
      </c>
      <c r="C16" s="15">
        <v>497</v>
      </c>
      <c r="D16" s="15">
        <v>84</v>
      </c>
      <c r="E16" s="15">
        <v>509</v>
      </c>
      <c r="F16" s="15">
        <v>433</v>
      </c>
      <c r="G16" s="15">
        <v>325</v>
      </c>
      <c r="H16" s="15">
        <v>53</v>
      </c>
      <c r="I16" s="15">
        <v>312</v>
      </c>
      <c r="J16" s="15">
        <v>304</v>
      </c>
    </row>
    <row r="17" spans="2:10" ht="20.100000000000001" customHeight="1" thickBot="1" x14ac:dyDescent="0.25">
      <c r="B17" s="3" t="s">
        <v>12</v>
      </c>
      <c r="C17" s="15">
        <v>1257</v>
      </c>
      <c r="D17" s="15">
        <v>661</v>
      </c>
      <c r="E17" s="15">
        <v>1856</v>
      </c>
      <c r="F17" s="15">
        <v>862</v>
      </c>
      <c r="G17" s="15">
        <v>509</v>
      </c>
      <c r="H17" s="15">
        <v>297</v>
      </c>
      <c r="I17" s="15">
        <v>714</v>
      </c>
      <c r="J17" s="15">
        <v>463</v>
      </c>
    </row>
    <row r="18" spans="2:10" ht="20.100000000000001" customHeight="1" thickBot="1" x14ac:dyDescent="0.25">
      <c r="B18" s="3" t="s">
        <v>13</v>
      </c>
      <c r="C18" s="15">
        <v>1709</v>
      </c>
      <c r="D18" s="15">
        <v>559</v>
      </c>
      <c r="E18" s="15">
        <v>1993</v>
      </c>
      <c r="F18" s="15">
        <v>2381</v>
      </c>
      <c r="G18" s="15">
        <v>944</v>
      </c>
      <c r="H18" s="15">
        <v>279</v>
      </c>
      <c r="I18" s="15">
        <v>1068</v>
      </c>
      <c r="J18" s="15">
        <v>1097</v>
      </c>
    </row>
    <row r="19" spans="2:10" ht="20.100000000000001" customHeight="1" thickBot="1" x14ac:dyDescent="0.25">
      <c r="B19" s="3" t="s">
        <v>14</v>
      </c>
      <c r="C19" s="15">
        <v>2545</v>
      </c>
      <c r="D19" s="15">
        <v>1369</v>
      </c>
      <c r="E19" s="15">
        <v>3725</v>
      </c>
      <c r="F19" s="15">
        <v>3798</v>
      </c>
      <c r="G19" s="15">
        <v>1594</v>
      </c>
      <c r="H19" s="15">
        <v>906</v>
      </c>
      <c r="I19" s="15">
        <v>2333</v>
      </c>
      <c r="J19" s="15">
        <v>1702</v>
      </c>
    </row>
    <row r="20" spans="2:10" ht="20.100000000000001" customHeight="1" thickBot="1" x14ac:dyDescent="0.25">
      <c r="B20" s="3" t="s">
        <v>15</v>
      </c>
      <c r="C20" s="15">
        <v>2723</v>
      </c>
      <c r="D20" s="15">
        <v>683</v>
      </c>
      <c r="E20" s="15">
        <v>2887</v>
      </c>
      <c r="F20" s="15">
        <v>4582</v>
      </c>
      <c r="G20" s="15">
        <v>2128</v>
      </c>
      <c r="H20" s="15">
        <v>757</v>
      </c>
      <c r="I20" s="15">
        <v>2539</v>
      </c>
      <c r="J20" s="15">
        <v>3228</v>
      </c>
    </row>
    <row r="21" spans="2:10" ht="20.100000000000001" customHeight="1" thickBot="1" x14ac:dyDescent="0.25">
      <c r="B21" s="3" t="s">
        <v>16</v>
      </c>
      <c r="C21" s="15">
        <v>872</v>
      </c>
      <c r="D21" s="15">
        <v>146</v>
      </c>
      <c r="E21" s="15">
        <v>956</v>
      </c>
      <c r="F21" s="15">
        <v>591</v>
      </c>
      <c r="G21" s="15">
        <v>571</v>
      </c>
      <c r="H21" s="15">
        <v>546</v>
      </c>
      <c r="I21" s="15">
        <v>728</v>
      </c>
      <c r="J21" s="15">
        <v>882</v>
      </c>
    </row>
    <row r="22" spans="2:10" ht="20.100000000000001" customHeight="1" thickBot="1" x14ac:dyDescent="0.25">
      <c r="B22" s="3" t="s">
        <v>17</v>
      </c>
      <c r="C22" s="15">
        <v>1580</v>
      </c>
      <c r="D22" s="15">
        <v>617</v>
      </c>
      <c r="E22" s="15">
        <v>1935</v>
      </c>
      <c r="F22" s="15">
        <v>1289</v>
      </c>
      <c r="G22" s="15">
        <v>778</v>
      </c>
      <c r="H22" s="15">
        <v>367</v>
      </c>
      <c r="I22" s="15">
        <v>1019</v>
      </c>
      <c r="J22" s="15">
        <v>757</v>
      </c>
    </row>
    <row r="23" spans="2:10" ht="20.100000000000001" customHeight="1" thickBot="1" x14ac:dyDescent="0.25">
      <c r="B23" s="3" t="s">
        <v>18</v>
      </c>
      <c r="C23" s="15">
        <v>1041</v>
      </c>
      <c r="D23" s="15">
        <v>324</v>
      </c>
      <c r="E23" s="15">
        <v>1337</v>
      </c>
      <c r="F23" s="15">
        <v>1616</v>
      </c>
      <c r="G23" s="15">
        <v>517</v>
      </c>
      <c r="H23" s="15">
        <v>115</v>
      </c>
      <c r="I23" s="15">
        <v>636</v>
      </c>
      <c r="J23" s="15">
        <v>803</v>
      </c>
    </row>
    <row r="24" spans="2:10" ht="20.100000000000001" customHeight="1" thickBot="1" x14ac:dyDescent="0.25">
      <c r="B24" s="3" t="s">
        <v>19</v>
      </c>
      <c r="C24" s="15">
        <v>1488</v>
      </c>
      <c r="D24" s="15">
        <v>628</v>
      </c>
      <c r="E24" s="15">
        <v>1898</v>
      </c>
      <c r="F24" s="15">
        <v>1088</v>
      </c>
      <c r="G24" s="15">
        <v>1429</v>
      </c>
      <c r="H24" s="15">
        <v>1085</v>
      </c>
      <c r="I24" s="15">
        <v>2184</v>
      </c>
      <c r="J24" s="15">
        <v>1469</v>
      </c>
    </row>
    <row r="25" spans="2:10" ht="20.100000000000001" customHeight="1" thickBot="1" x14ac:dyDescent="0.25">
      <c r="B25" s="3" t="s">
        <v>20</v>
      </c>
      <c r="C25" s="15">
        <v>547</v>
      </c>
      <c r="D25" s="15">
        <v>276</v>
      </c>
      <c r="E25" s="15">
        <v>696</v>
      </c>
      <c r="F25" s="15">
        <v>793</v>
      </c>
      <c r="G25" s="15">
        <v>277</v>
      </c>
      <c r="H25" s="15">
        <v>115</v>
      </c>
      <c r="I25" s="15">
        <v>314</v>
      </c>
      <c r="J25" s="15">
        <v>432</v>
      </c>
    </row>
    <row r="26" spans="2:10" ht="20.100000000000001" customHeight="1" thickBot="1" x14ac:dyDescent="0.25">
      <c r="B26" s="4" t="s">
        <v>21</v>
      </c>
      <c r="C26" s="15">
        <v>515</v>
      </c>
      <c r="D26" s="15">
        <v>135</v>
      </c>
      <c r="E26" s="15">
        <v>644</v>
      </c>
      <c r="F26" s="15">
        <v>280</v>
      </c>
      <c r="G26" s="15">
        <v>423</v>
      </c>
      <c r="H26" s="15">
        <v>258</v>
      </c>
      <c r="I26" s="15">
        <v>500</v>
      </c>
      <c r="J26" s="15">
        <v>381</v>
      </c>
    </row>
    <row r="27" spans="2:10" ht="20.100000000000001" customHeight="1" thickBot="1" x14ac:dyDescent="0.25">
      <c r="B27" s="5" t="s">
        <v>22</v>
      </c>
      <c r="C27" s="16">
        <v>410</v>
      </c>
      <c r="D27" s="16">
        <v>129</v>
      </c>
      <c r="E27" s="16">
        <v>207</v>
      </c>
      <c r="F27" s="16">
        <v>437</v>
      </c>
      <c r="G27" s="16">
        <v>198</v>
      </c>
      <c r="H27" s="16">
        <v>126</v>
      </c>
      <c r="I27" s="16">
        <v>190</v>
      </c>
      <c r="J27" s="16">
        <v>277</v>
      </c>
    </row>
    <row r="28" spans="2:10" ht="20.100000000000001" customHeight="1" thickBot="1" x14ac:dyDescent="0.25">
      <c r="B28" s="6" t="s">
        <v>23</v>
      </c>
      <c r="C28" s="8">
        <f>SUM(C11:C27)</f>
        <v>27262</v>
      </c>
      <c r="D28" s="8">
        <f t="shared" ref="D28:J28" si="0">SUM(D11:D27)</f>
        <v>9920</v>
      </c>
      <c r="E28" s="8">
        <f t="shared" si="0"/>
        <v>34657</v>
      </c>
      <c r="F28" s="8">
        <f t="shared" si="0"/>
        <v>28175</v>
      </c>
      <c r="G28" s="8">
        <f t="shared" si="0"/>
        <v>18112</v>
      </c>
      <c r="H28" s="8">
        <f t="shared" si="0"/>
        <v>9529</v>
      </c>
      <c r="I28" s="8">
        <f t="shared" si="0"/>
        <v>24799</v>
      </c>
      <c r="J28" s="8">
        <f t="shared" si="0"/>
        <v>19158</v>
      </c>
    </row>
    <row r="29" spans="2:10" x14ac:dyDescent="0.2">
      <c r="C29" s="13"/>
      <c r="D29" s="13"/>
      <c r="E29" s="13"/>
      <c r="F29" s="13"/>
      <c r="G29" s="13"/>
      <c r="H29" s="13"/>
      <c r="I29" s="13"/>
      <c r="J29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40</v>
      </c>
      <c r="D9" s="18"/>
      <c r="E9" s="18"/>
      <c r="F9" s="18"/>
      <c r="G9" s="18"/>
      <c r="H9" s="22"/>
      <c r="I9" s="18" t="s">
        <v>67</v>
      </c>
      <c r="J9" s="18"/>
      <c r="K9" s="18"/>
      <c r="L9" s="18"/>
      <c r="M9" s="18"/>
    </row>
    <row r="10" spans="2:13" ht="44.25" customHeight="1" thickBot="1" x14ac:dyDescent="0.25">
      <c r="C10" s="23" t="s">
        <v>27</v>
      </c>
      <c r="D10" s="23" t="s">
        <v>28</v>
      </c>
      <c r="E10" s="23" t="s">
        <v>41</v>
      </c>
      <c r="F10" s="20" t="s">
        <v>42</v>
      </c>
      <c r="G10" s="25" t="s">
        <v>38</v>
      </c>
      <c r="H10" s="26"/>
      <c r="I10" s="20" t="s">
        <v>27</v>
      </c>
      <c r="J10" s="20" t="s">
        <v>28</v>
      </c>
      <c r="K10" s="20" t="s">
        <v>41</v>
      </c>
      <c r="L10" s="20" t="s">
        <v>42</v>
      </c>
      <c r="M10" s="20" t="s">
        <v>38</v>
      </c>
    </row>
    <row r="11" spans="2:13" ht="44.25" customHeight="1" thickBot="1" x14ac:dyDescent="0.25">
      <c r="C11" s="24"/>
      <c r="D11" s="24"/>
      <c r="E11" s="24"/>
      <c r="F11" s="21"/>
      <c r="G11" s="7" t="s">
        <v>43</v>
      </c>
      <c r="H11" s="7" t="s">
        <v>44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2" t="s">
        <v>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2:13" ht="20.100000000000001" customHeight="1" thickBot="1" x14ac:dyDescent="0.25">
      <c r="B14" s="3" t="s">
        <v>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2:13" ht="20.100000000000001" customHeight="1" thickBot="1" x14ac:dyDescent="0.25">
      <c r="B15" s="3" t="s">
        <v>9</v>
      </c>
      <c r="C15" s="15">
        <v>372</v>
      </c>
      <c r="D15" s="15">
        <v>147</v>
      </c>
      <c r="E15" s="15">
        <v>355</v>
      </c>
      <c r="F15" s="15">
        <v>169</v>
      </c>
      <c r="G15" s="15">
        <v>17</v>
      </c>
      <c r="H15" s="15">
        <v>191</v>
      </c>
      <c r="I15" s="15">
        <v>1394</v>
      </c>
      <c r="J15" s="15">
        <v>158</v>
      </c>
      <c r="K15" s="15">
        <v>889</v>
      </c>
      <c r="L15" s="15">
        <v>198</v>
      </c>
      <c r="M15" s="15">
        <v>823</v>
      </c>
    </row>
    <row r="16" spans="2:13" ht="20.100000000000001" customHeight="1" thickBot="1" x14ac:dyDescent="0.25">
      <c r="B16" s="3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2:13" ht="20.100000000000001" customHeight="1" thickBot="1" x14ac:dyDescent="0.25">
      <c r="B17" s="3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2:13" ht="20.100000000000001" customHeight="1" thickBot="1" x14ac:dyDescent="0.25">
      <c r="B18" s="3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2:13" ht="20.100000000000001" customHeight="1" thickBot="1" x14ac:dyDescent="0.25">
      <c r="B19" s="3" t="s">
        <v>13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2:13" ht="20.100000000000001" customHeight="1" thickBot="1" x14ac:dyDescent="0.25">
      <c r="B20" s="3" t="s">
        <v>14</v>
      </c>
      <c r="C20" s="15">
        <v>359</v>
      </c>
      <c r="D20" s="15">
        <v>178</v>
      </c>
      <c r="E20" s="15">
        <v>309</v>
      </c>
      <c r="F20" s="15">
        <v>201</v>
      </c>
      <c r="G20" s="15">
        <v>4</v>
      </c>
      <c r="H20" s="15">
        <v>187</v>
      </c>
      <c r="I20" s="15">
        <v>1775</v>
      </c>
      <c r="J20" s="15">
        <v>801</v>
      </c>
      <c r="K20" s="15">
        <v>1254</v>
      </c>
      <c r="L20" s="15">
        <v>713</v>
      </c>
      <c r="M20" s="15">
        <v>1977</v>
      </c>
    </row>
    <row r="21" spans="2:13" ht="20.100000000000001" customHeight="1" thickBot="1" x14ac:dyDescent="0.25">
      <c r="B21" s="3" t="s">
        <v>15</v>
      </c>
      <c r="C21" s="15">
        <v>1236</v>
      </c>
      <c r="D21" s="15">
        <v>793</v>
      </c>
      <c r="E21" s="15">
        <v>699</v>
      </c>
      <c r="F21" s="15">
        <v>599</v>
      </c>
      <c r="G21" s="15">
        <v>80</v>
      </c>
      <c r="H21" s="15">
        <v>2068</v>
      </c>
      <c r="I21" s="15">
        <v>1369</v>
      </c>
      <c r="J21" s="15">
        <v>893</v>
      </c>
      <c r="K21" s="15">
        <v>1407</v>
      </c>
      <c r="L21" s="15">
        <v>809</v>
      </c>
      <c r="M21" s="15">
        <v>841</v>
      </c>
    </row>
    <row r="22" spans="2:13" ht="20.100000000000001" customHeight="1" thickBot="1" x14ac:dyDescent="0.25">
      <c r="B22" s="3" t="s">
        <v>16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2:13" ht="20.100000000000001" customHeight="1" thickBot="1" x14ac:dyDescent="0.25">
      <c r="B23" s="3" t="s">
        <v>17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2:13" ht="20.100000000000001" customHeight="1" thickBot="1" x14ac:dyDescent="0.25">
      <c r="B24" s="3" t="s">
        <v>18</v>
      </c>
      <c r="C24" s="15">
        <v>272</v>
      </c>
      <c r="D24" s="15">
        <v>142</v>
      </c>
      <c r="E24" s="15">
        <v>247</v>
      </c>
      <c r="F24" s="15">
        <v>127</v>
      </c>
      <c r="G24" s="15">
        <v>1</v>
      </c>
      <c r="H24" s="15">
        <v>520</v>
      </c>
      <c r="I24" s="15">
        <v>2805</v>
      </c>
      <c r="J24" s="15">
        <v>935</v>
      </c>
      <c r="K24" s="15">
        <v>2540</v>
      </c>
      <c r="L24" s="15">
        <v>1185</v>
      </c>
      <c r="M24" s="15">
        <v>659</v>
      </c>
    </row>
    <row r="25" spans="2:13" ht="20.100000000000001" customHeight="1" thickBot="1" x14ac:dyDescent="0.25">
      <c r="B25" s="3" t="s">
        <v>19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2:13" ht="20.100000000000001" customHeight="1" thickBot="1" x14ac:dyDescent="0.25">
      <c r="B26" s="3" t="s">
        <v>20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2:13" ht="20.100000000000001" customHeight="1" thickBot="1" x14ac:dyDescent="0.25">
      <c r="B27" s="4" t="s">
        <v>21</v>
      </c>
      <c r="C27" s="15">
        <v>583</v>
      </c>
      <c r="D27" s="15">
        <v>1107</v>
      </c>
      <c r="E27" s="15">
        <v>1076</v>
      </c>
      <c r="F27" s="15">
        <v>664</v>
      </c>
      <c r="G27" s="15">
        <v>0</v>
      </c>
      <c r="H27" s="15">
        <v>479</v>
      </c>
      <c r="I27" s="15">
        <v>551</v>
      </c>
      <c r="J27" s="15">
        <v>715</v>
      </c>
      <c r="K27" s="15">
        <v>537</v>
      </c>
      <c r="L27" s="15">
        <v>290</v>
      </c>
      <c r="M27" s="15">
        <v>1398</v>
      </c>
    </row>
    <row r="28" spans="2:13" ht="20.100000000000001" customHeight="1" thickBot="1" x14ac:dyDescent="0.25">
      <c r="B28" s="5" t="s">
        <v>22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6" t="s">
        <v>23</v>
      </c>
      <c r="C29" s="8">
        <f>SUM(C12:C27)</f>
        <v>2822</v>
      </c>
      <c r="D29" s="8">
        <f t="shared" ref="D29:M29" si="0">SUM(D12:D27)</f>
        <v>2367</v>
      </c>
      <c r="E29" s="8">
        <f t="shared" si="0"/>
        <v>2686</v>
      </c>
      <c r="F29" s="8">
        <f t="shared" si="0"/>
        <v>1760</v>
      </c>
      <c r="G29" s="8">
        <f t="shared" si="0"/>
        <v>102</v>
      </c>
      <c r="H29" s="8">
        <f t="shared" si="0"/>
        <v>3445</v>
      </c>
      <c r="I29" s="8">
        <f t="shared" si="0"/>
        <v>7894</v>
      </c>
      <c r="J29" s="8">
        <f t="shared" si="0"/>
        <v>3502</v>
      </c>
      <c r="K29" s="8">
        <f t="shared" si="0"/>
        <v>6627</v>
      </c>
      <c r="L29" s="8">
        <f t="shared" si="0"/>
        <v>3195</v>
      </c>
      <c r="M29" s="8">
        <f t="shared" si="0"/>
        <v>5698</v>
      </c>
    </row>
    <row r="30" spans="2:13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65</v>
      </c>
      <c r="D9" s="18"/>
      <c r="E9" s="18"/>
      <c r="F9" s="18"/>
      <c r="G9" s="19"/>
      <c r="H9" s="18" t="s">
        <v>66</v>
      </c>
      <c r="I9" s="18"/>
      <c r="J9" s="18"/>
      <c r="K9" s="18"/>
      <c r="L9" s="19"/>
      <c r="M9" s="18" t="s">
        <v>35</v>
      </c>
      <c r="N9" s="18"/>
      <c r="O9" s="18"/>
      <c r="P9" s="18"/>
      <c r="Q9" s="19"/>
    </row>
    <row r="10" spans="2:17" ht="44.25" customHeight="1" thickBot="1" x14ac:dyDescent="0.25">
      <c r="C10" s="7" t="s">
        <v>46</v>
      </c>
      <c r="D10" s="7" t="s">
        <v>47</v>
      </c>
      <c r="E10" s="7" t="s">
        <v>48</v>
      </c>
      <c r="F10" s="7" t="s">
        <v>49</v>
      </c>
      <c r="G10" s="7" t="s">
        <v>50</v>
      </c>
      <c r="H10" s="7" t="s">
        <v>46</v>
      </c>
      <c r="I10" s="7" t="s">
        <v>47</v>
      </c>
      <c r="J10" s="7" t="s">
        <v>48</v>
      </c>
      <c r="K10" s="7" t="s">
        <v>49</v>
      </c>
      <c r="L10" s="7" t="s">
        <v>50</v>
      </c>
      <c r="M10" s="7" t="s">
        <v>46</v>
      </c>
      <c r="N10" s="7" t="s">
        <v>47</v>
      </c>
      <c r="O10" s="7" t="s">
        <v>48</v>
      </c>
      <c r="P10" s="7" t="s">
        <v>49</v>
      </c>
      <c r="Q10" s="7" t="s">
        <v>50</v>
      </c>
    </row>
    <row r="11" spans="2:17" ht="20.100000000000001" customHeight="1" thickBot="1" x14ac:dyDescent="0.25">
      <c r="B11" s="2" t="s">
        <v>6</v>
      </c>
      <c r="C11" s="14">
        <v>5493</v>
      </c>
      <c r="D11" s="14">
        <v>2615</v>
      </c>
      <c r="E11" s="14">
        <v>842</v>
      </c>
      <c r="F11" s="14">
        <v>1535</v>
      </c>
      <c r="G11" s="14">
        <v>501</v>
      </c>
      <c r="H11" s="14">
        <v>22</v>
      </c>
      <c r="I11" s="14">
        <v>11</v>
      </c>
      <c r="J11" s="14">
        <v>3</v>
      </c>
      <c r="K11" s="14">
        <v>7</v>
      </c>
      <c r="L11" s="14">
        <v>1</v>
      </c>
      <c r="M11" s="14">
        <v>5515</v>
      </c>
      <c r="N11" s="14">
        <v>2626</v>
      </c>
      <c r="O11" s="14">
        <v>845</v>
      </c>
      <c r="P11" s="14">
        <v>1542</v>
      </c>
      <c r="Q11" s="14">
        <v>502</v>
      </c>
    </row>
    <row r="12" spans="2:17" ht="20.100000000000001" customHeight="1" thickBot="1" x14ac:dyDescent="0.25">
      <c r="B12" s="3" t="s">
        <v>7</v>
      </c>
      <c r="C12" s="15">
        <v>778</v>
      </c>
      <c r="D12" s="15">
        <v>302</v>
      </c>
      <c r="E12" s="15">
        <v>300</v>
      </c>
      <c r="F12" s="15">
        <v>106</v>
      </c>
      <c r="G12" s="15">
        <v>70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778</v>
      </c>
      <c r="N12" s="15">
        <v>302</v>
      </c>
      <c r="O12" s="15">
        <v>300</v>
      </c>
      <c r="P12" s="15">
        <v>106</v>
      </c>
      <c r="Q12" s="15">
        <v>70</v>
      </c>
    </row>
    <row r="13" spans="2:17" ht="20.100000000000001" customHeight="1" thickBot="1" x14ac:dyDescent="0.25">
      <c r="B13" s="3" t="s">
        <v>8</v>
      </c>
      <c r="C13" s="15">
        <v>485</v>
      </c>
      <c r="D13" s="15">
        <v>285</v>
      </c>
      <c r="E13" s="15">
        <v>80</v>
      </c>
      <c r="F13" s="15">
        <v>89</v>
      </c>
      <c r="G13" s="15">
        <v>31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485</v>
      </c>
      <c r="N13" s="15">
        <v>285</v>
      </c>
      <c r="O13" s="15">
        <v>80</v>
      </c>
      <c r="P13" s="15">
        <v>89</v>
      </c>
      <c r="Q13" s="15">
        <v>31</v>
      </c>
    </row>
    <row r="14" spans="2:17" ht="20.100000000000001" customHeight="1" thickBot="1" x14ac:dyDescent="0.25">
      <c r="B14" s="3" t="s">
        <v>9</v>
      </c>
      <c r="C14" s="15">
        <v>1032</v>
      </c>
      <c r="D14" s="15">
        <v>500</v>
      </c>
      <c r="E14" s="15">
        <v>320</v>
      </c>
      <c r="F14" s="15">
        <v>130</v>
      </c>
      <c r="G14" s="15">
        <v>82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1032</v>
      </c>
      <c r="N14" s="15">
        <v>500</v>
      </c>
      <c r="O14" s="15">
        <v>320</v>
      </c>
      <c r="P14" s="15">
        <v>130</v>
      </c>
      <c r="Q14" s="15">
        <v>82</v>
      </c>
    </row>
    <row r="15" spans="2:17" ht="20.100000000000001" customHeight="1" thickBot="1" x14ac:dyDescent="0.25">
      <c r="B15" s="3" t="s">
        <v>10</v>
      </c>
      <c r="C15" s="15">
        <v>724</v>
      </c>
      <c r="D15" s="15">
        <v>408</v>
      </c>
      <c r="E15" s="15">
        <v>87</v>
      </c>
      <c r="F15" s="15">
        <v>181</v>
      </c>
      <c r="G15" s="15">
        <v>48</v>
      </c>
      <c r="H15" s="15">
        <v>4</v>
      </c>
      <c r="I15" s="15">
        <v>0</v>
      </c>
      <c r="J15" s="15">
        <v>4</v>
      </c>
      <c r="K15" s="15">
        <v>0</v>
      </c>
      <c r="L15" s="15">
        <v>0</v>
      </c>
      <c r="M15" s="15">
        <v>728</v>
      </c>
      <c r="N15" s="15">
        <v>408</v>
      </c>
      <c r="O15" s="15">
        <v>91</v>
      </c>
      <c r="P15" s="15">
        <v>181</v>
      </c>
      <c r="Q15" s="15">
        <v>48</v>
      </c>
    </row>
    <row r="16" spans="2:17" ht="20.100000000000001" customHeight="1" thickBot="1" x14ac:dyDescent="0.25">
      <c r="B16" s="3" t="s">
        <v>11</v>
      </c>
      <c r="C16" s="15">
        <v>249</v>
      </c>
      <c r="D16" s="15">
        <v>118</v>
      </c>
      <c r="E16" s="15">
        <v>47</v>
      </c>
      <c r="F16" s="15">
        <v>62</v>
      </c>
      <c r="G16" s="15">
        <v>22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249</v>
      </c>
      <c r="N16" s="15">
        <v>118</v>
      </c>
      <c r="O16" s="15">
        <v>47</v>
      </c>
      <c r="P16" s="15">
        <v>62</v>
      </c>
      <c r="Q16" s="15">
        <v>22</v>
      </c>
    </row>
    <row r="17" spans="2:17" ht="20.100000000000001" customHeight="1" thickBot="1" x14ac:dyDescent="0.25">
      <c r="B17" s="3" t="s">
        <v>12</v>
      </c>
      <c r="C17" s="15">
        <v>1347</v>
      </c>
      <c r="D17" s="15">
        <v>737</v>
      </c>
      <c r="E17" s="15">
        <v>230</v>
      </c>
      <c r="F17" s="15">
        <v>291</v>
      </c>
      <c r="G17" s="15">
        <v>89</v>
      </c>
      <c r="H17" s="15">
        <v>10</v>
      </c>
      <c r="I17" s="15">
        <v>5</v>
      </c>
      <c r="J17" s="15">
        <v>0</v>
      </c>
      <c r="K17" s="15">
        <v>5</v>
      </c>
      <c r="L17" s="15">
        <v>0</v>
      </c>
      <c r="M17" s="15">
        <v>1357</v>
      </c>
      <c r="N17" s="15">
        <v>742</v>
      </c>
      <c r="O17" s="15">
        <v>230</v>
      </c>
      <c r="P17" s="15">
        <v>296</v>
      </c>
      <c r="Q17" s="15">
        <v>89</v>
      </c>
    </row>
    <row r="18" spans="2:17" ht="20.100000000000001" customHeight="1" thickBot="1" x14ac:dyDescent="0.25">
      <c r="B18" s="3" t="s">
        <v>13</v>
      </c>
      <c r="C18" s="15">
        <v>1219</v>
      </c>
      <c r="D18" s="15">
        <v>571</v>
      </c>
      <c r="E18" s="15">
        <v>245</v>
      </c>
      <c r="F18" s="15">
        <v>321</v>
      </c>
      <c r="G18" s="15">
        <v>82</v>
      </c>
      <c r="H18" s="15">
        <v>27</v>
      </c>
      <c r="I18" s="15">
        <v>12</v>
      </c>
      <c r="J18" s="15">
        <v>2</v>
      </c>
      <c r="K18" s="15">
        <v>10</v>
      </c>
      <c r="L18" s="15">
        <v>3</v>
      </c>
      <c r="M18" s="15">
        <v>1246</v>
      </c>
      <c r="N18" s="15">
        <v>583</v>
      </c>
      <c r="O18" s="15">
        <v>247</v>
      </c>
      <c r="P18" s="15">
        <v>331</v>
      </c>
      <c r="Q18" s="15">
        <v>85</v>
      </c>
    </row>
    <row r="19" spans="2:17" ht="20.100000000000001" customHeight="1" thickBot="1" x14ac:dyDescent="0.25">
      <c r="B19" s="3" t="s">
        <v>14</v>
      </c>
      <c r="C19" s="15">
        <v>5661</v>
      </c>
      <c r="D19" s="15">
        <v>1960</v>
      </c>
      <c r="E19" s="15">
        <v>1541</v>
      </c>
      <c r="F19" s="15">
        <v>1301</v>
      </c>
      <c r="G19" s="15">
        <v>859</v>
      </c>
      <c r="H19" s="15">
        <v>37</v>
      </c>
      <c r="I19" s="15">
        <v>11</v>
      </c>
      <c r="J19" s="15">
        <v>2</v>
      </c>
      <c r="K19" s="15">
        <v>12</v>
      </c>
      <c r="L19" s="15">
        <v>12</v>
      </c>
      <c r="M19" s="15">
        <v>5698</v>
      </c>
      <c r="N19" s="15">
        <v>1971</v>
      </c>
      <c r="O19" s="15">
        <v>1543</v>
      </c>
      <c r="P19" s="15">
        <v>1313</v>
      </c>
      <c r="Q19" s="15">
        <v>871</v>
      </c>
    </row>
    <row r="20" spans="2:17" ht="20.100000000000001" customHeight="1" thickBot="1" x14ac:dyDescent="0.25">
      <c r="B20" s="3" t="s">
        <v>15</v>
      </c>
      <c r="C20" s="15">
        <v>3546</v>
      </c>
      <c r="D20" s="15">
        <v>1651</v>
      </c>
      <c r="E20" s="15">
        <v>835</v>
      </c>
      <c r="F20" s="15">
        <v>739</v>
      </c>
      <c r="G20" s="15">
        <v>321</v>
      </c>
      <c r="H20" s="15">
        <v>17</v>
      </c>
      <c r="I20" s="15">
        <v>2</v>
      </c>
      <c r="J20" s="15">
        <v>2</v>
      </c>
      <c r="K20" s="15">
        <v>8</v>
      </c>
      <c r="L20" s="15">
        <v>5</v>
      </c>
      <c r="M20" s="15">
        <v>3563</v>
      </c>
      <c r="N20" s="15">
        <v>1653</v>
      </c>
      <c r="O20" s="15">
        <v>837</v>
      </c>
      <c r="P20" s="15">
        <v>747</v>
      </c>
      <c r="Q20" s="15">
        <v>326</v>
      </c>
    </row>
    <row r="21" spans="2:17" ht="20.100000000000001" customHeight="1" thickBot="1" x14ac:dyDescent="0.25">
      <c r="B21" s="3" t="s">
        <v>16</v>
      </c>
      <c r="C21" s="15">
        <v>511</v>
      </c>
      <c r="D21" s="15">
        <v>371</v>
      </c>
      <c r="E21" s="15">
        <v>65</v>
      </c>
      <c r="F21" s="15">
        <v>65</v>
      </c>
      <c r="G21" s="15">
        <v>10</v>
      </c>
      <c r="H21" s="15">
        <v>7</v>
      </c>
      <c r="I21" s="15">
        <v>2</v>
      </c>
      <c r="J21" s="15">
        <v>1</v>
      </c>
      <c r="K21" s="15">
        <v>2</v>
      </c>
      <c r="L21" s="15">
        <v>2</v>
      </c>
      <c r="M21" s="15">
        <v>518</v>
      </c>
      <c r="N21" s="15">
        <v>373</v>
      </c>
      <c r="O21" s="15">
        <v>66</v>
      </c>
      <c r="P21" s="15">
        <v>67</v>
      </c>
      <c r="Q21" s="15">
        <v>12</v>
      </c>
    </row>
    <row r="22" spans="2:17" ht="20.100000000000001" customHeight="1" thickBot="1" x14ac:dyDescent="0.25">
      <c r="B22" s="3" t="s">
        <v>17</v>
      </c>
      <c r="C22" s="15">
        <v>1318</v>
      </c>
      <c r="D22" s="15">
        <v>821</v>
      </c>
      <c r="E22" s="15">
        <v>177</v>
      </c>
      <c r="F22" s="15">
        <v>257</v>
      </c>
      <c r="G22" s="15">
        <v>63</v>
      </c>
      <c r="H22" s="15">
        <v>1</v>
      </c>
      <c r="I22" s="15">
        <v>1</v>
      </c>
      <c r="J22" s="15">
        <v>0</v>
      </c>
      <c r="K22" s="15">
        <v>0</v>
      </c>
      <c r="L22" s="15">
        <v>0</v>
      </c>
      <c r="M22" s="15">
        <v>1319</v>
      </c>
      <c r="N22" s="15">
        <v>822</v>
      </c>
      <c r="O22" s="15">
        <v>177</v>
      </c>
      <c r="P22" s="15">
        <v>257</v>
      </c>
      <c r="Q22" s="15">
        <v>63</v>
      </c>
    </row>
    <row r="23" spans="2:17" ht="20.100000000000001" customHeight="1" thickBot="1" x14ac:dyDescent="0.25">
      <c r="B23" s="3" t="s">
        <v>18</v>
      </c>
      <c r="C23" s="15">
        <v>5331</v>
      </c>
      <c r="D23" s="15">
        <v>2090</v>
      </c>
      <c r="E23" s="15">
        <v>1636</v>
      </c>
      <c r="F23" s="15">
        <v>903</v>
      </c>
      <c r="G23" s="15">
        <v>702</v>
      </c>
      <c r="H23" s="15">
        <v>278</v>
      </c>
      <c r="I23" s="15">
        <v>63</v>
      </c>
      <c r="J23" s="15">
        <v>61</v>
      </c>
      <c r="K23" s="15">
        <v>91</v>
      </c>
      <c r="L23" s="15">
        <v>63</v>
      </c>
      <c r="M23" s="15">
        <v>5609</v>
      </c>
      <c r="N23" s="15">
        <v>2153</v>
      </c>
      <c r="O23" s="15">
        <v>1697</v>
      </c>
      <c r="P23" s="15">
        <v>994</v>
      </c>
      <c r="Q23" s="15">
        <v>765</v>
      </c>
    </row>
    <row r="24" spans="2:17" ht="20.100000000000001" customHeight="1" thickBot="1" x14ac:dyDescent="0.25">
      <c r="B24" s="3" t="s">
        <v>19</v>
      </c>
      <c r="C24" s="15">
        <v>731</v>
      </c>
      <c r="D24" s="15">
        <v>313</v>
      </c>
      <c r="E24" s="15">
        <v>240</v>
      </c>
      <c r="F24" s="15">
        <v>102</v>
      </c>
      <c r="G24" s="15">
        <v>76</v>
      </c>
      <c r="H24" s="15">
        <v>4</v>
      </c>
      <c r="I24" s="15">
        <v>2</v>
      </c>
      <c r="J24" s="15">
        <v>2</v>
      </c>
      <c r="K24" s="15">
        <v>0</v>
      </c>
      <c r="L24" s="15">
        <v>0</v>
      </c>
      <c r="M24" s="15">
        <v>735</v>
      </c>
      <c r="N24" s="15">
        <v>315</v>
      </c>
      <c r="O24" s="15">
        <v>242</v>
      </c>
      <c r="P24" s="15">
        <v>102</v>
      </c>
      <c r="Q24" s="15">
        <v>76</v>
      </c>
    </row>
    <row r="25" spans="2:17" ht="20.100000000000001" customHeight="1" thickBot="1" x14ac:dyDescent="0.25">
      <c r="B25" s="3" t="s">
        <v>20</v>
      </c>
      <c r="C25" s="15">
        <v>306</v>
      </c>
      <c r="D25" s="15">
        <v>148</v>
      </c>
      <c r="E25" s="15">
        <v>118</v>
      </c>
      <c r="F25" s="15">
        <v>25</v>
      </c>
      <c r="G25" s="15">
        <v>15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306</v>
      </c>
      <c r="N25" s="15">
        <v>148</v>
      </c>
      <c r="O25" s="15">
        <v>118</v>
      </c>
      <c r="P25" s="15">
        <v>25</v>
      </c>
      <c r="Q25" s="15">
        <v>15</v>
      </c>
    </row>
    <row r="26" spans="2:17" ht="20.100000000000001" customHeight="1" thickBot="1" x14ac:dyDescent="0.25">
      <c r="B26" s="4" t="s">
        <v>21</v>
      </c>
      <c r="C26" s="15">
        <v>1364</v>
      </c>
      <c r="D26" s="15">
        <v>548</v>
      </c>
      <c r="E26" s="15">
        <v>556</v>
      </c>
      <c r="F26" s="15">
        <v>138</v>
      </c>
      <c r="G26" s="15">
        <v>122</v>
      </c>
      <c r="H26" s="15">
        <v>33</v>
      </c>
      <c r="I26" s="15">
        <v>14</v>
      </c>
      <c r="J26" s="15">
        <v>10</v>
      </c>
      <c r="K26" s="15">
        <v>6</v>
      </c>
      <c r="L26" s="15">
        <v>3</v>
      </c>
      <c r="M26" s="15">
        <v>1397</v>
      </c>
      <c r="N26" s="15">
        <v>562</v>
      </c>
      <c r="O26" s="15">
        <v>566</v>
      </c>
      <c r="P26" s="15">
        <v>144</v>
      </c>
      <c r="Q26" s="15">
        <v>125</v>
      </c>
    </row>
    <row r="27" spans="2:17" ht="20.100000000000001" customHeight="1" thickBot="1" x14ac:dyDescent="0.25">
      <c r="B27" s="5" t="s">
        <v>22</v>
      </c>
      <c r="C27" s="16">
        <v>271</v>
      </c>
      <c r="D27" s="16">
        <v>106</v>
      </c>
      <c r="E27" s="16">
        <v>90</v>
      </c>
      <c r="F27" s="16">
        <v>43</v>
      </c>
      <c r="G27" s="16">
        <v>32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271</v>
      </c>
      <c r="N27" s="16">
        <v>106</v>
      </c>
      <c r="O27" s="16">
        <v>90</v>
      </c>
      <c r="P27" s="16">
        <v>43</v>
      </c>
      <c r="Q27" s="16">
        <v>32</v>
      </c>
    </row>
    <row r="28" spans="2:17" ht="20.100000000000001" customHeight="1" thickBot="1" x14ac:dyDescent="0.25">
      <c r="B28" s="6" t="s">
        <v>23</v>
      </c>
      <c r="C28" s="8">
        <f>SUM(C11:C27)</f>
        <v>30366</v>
      </c>
      <c r="D28" s="8">
        <f t="shared" ref="D28:Q28" si="0">SUM(D11:D27)</f>
        <v>13544</v>
      </c>
      <c r="E28" s="8">
        <f t="shared" si="0"/>
        <v>7409</v>
      </c>
      <c r="F28" s="8">
        <f t="shared" si="0"/>
        <v>6288</v>
      </c>
      <c r="G28" s="8">
        <f t="shared" si="0"/>
        <v>3125</v>
      </c>
      <c r="H28" s="8">
        <f t="shared" si="0"/>
        <v>440</v>
      </c>
      <c r="I28" s="8">
        <f t="shared" si="0"/>
        <v>123</v>
      </c>
      <c r="J28" s="8">
        <f t="shared" si="0"/>
        <v>87</v>
      </c>
      <c r="K28" s="8">
        <f t="shared" si="0"/>
        <v>141</v>
      </c>
      <c r="L28" s="8">
        <f t="shared" si="0"/>
        <v>89</v>
      </c>
      <c r="M28" s="8">
        <f t="shared" si="0"/>
        <v>30806</v>
      </c>
      <c r="N28" s="8">
        <f t="shared" si="0"/>
        <v>13667</v>
      </c>
      <c r="O28" s="8">
        <f t="shared" si="0"/>
        <v>7496</v>
      </c>
      <c r="P28" s="8">
        <f t="shared" si="0"/>
        <v>6429</v>
      </c>
      <c r="Q28" s="8">
        <f t="shared" si="0"/>
        <v>3214</v>
      </c>
    </row>
    <row r="29" spans="2:17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>
      <selection activeCell="C11" sqref="C11"/>
    </sheetView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54</v>
      </c>
      <c r="D9" s="18"/>
      <c r="E9" s="18"/>
    </row>
    <row r="10" spans="2:5" ht="50.1" customHeight="1" thickBot="1" x14ac:dyDescent="0.25">
      <c r="C10" s="7" t="s">
        <v>51</v>
      </c>
      <c r="D10" s="7" t="s">
        <v>52</v>
      </c>
      <c r="E10" s="7" t="s">
        <v>53</v>
      </c>
    </row>
    <row r="11" spans="2:5" ht="20.100000000000001" customHeight="1" thickBot="1" x14ac:dyDescent="0.25">
      <c r="B11" s="2" t="s">
        <v>6</v>
      </c>
      <c r="C11" s="10">
        <f>+IF('Personas Enjuiciadas'!M11&gt;0,('Personas Enjuiciadas'!D11+'Personas Enjuiciadas'!E11+'Personas Enjuiciadas'!I11+'Personas Enjuiciadas'!J11)/'Personas Enjuiciadas'!M11,"-")</f>
        <v>0.62937443336355392</v>
      </c>
      <c r="D11" s="10">
        <f>+IF(('Personas Enjuiciadas'!N11+'Personas Enjuiciadas'!P11)&gt;0,('Personas Enjuiciadas'!D11+'Personas Enjuiciadas'!I11)/('Personas Enjuiciadas'!N11+'Personas Enjuiciadas'!P11),"-")</f>
        <v>0.6300383877159309</v>
      </c>
      <c r="E11" s="10">
        <f>+IF(('Personas Enjuiciadas'!O11+'Personas Enjuiciadas'!Q11)&gt;0,('Personas Enjuiciadas'!E11+'Personas Enjuiciadas'!J11)/('Personas Enjuiciadas'!O11+'Personas Enjuiciadas'!Q11),"-")</f>
        <v>0.62731997030438014</v>
      </c>
    </row>
    <row r="12" spans="2:5" ht="20.100000000000001" customHeight="1" thickBot="1" x14ac:dyDescent="0.25">
      <c r="B12" s="3" t="s">
        <v>7</v>
      </c>
      <c r="C12" s="10">
        <f>+IF('Personas Enjuiciadas'!M12&gt;0,('Personas Enjuiciadas'!D12+'Personas Enjuiciadas'!E12+'Personas Enjuiciadas'!I12+'Personas Enjuiciadas'!J12)/'Personas Enjuiciadas'!M12,"-")</f>
        <v>0.77377892030848328</v>
      </c>
      <c r="D12" s="10">
        <f>+IF(('Personas Enjuiciadas'!N12+'Personas Enjuiciadas'!P12)&gt;0,('Personas Enjuiciadas'!D12+'Personas Enjuiciadas'!I12)/('Personas Enjuiciadas'!N12+'Personas Enjuiciadas'!P12),"-")</f>
        <v>0.74019607843137258</v>
      </c>
      <c r="E12" s="10">
        <f>+IF(('Personas Enjuiciadas'!O12+'Personas Enjuiciadas'!Q12)&gt;0,('Personas Enjuiciadas'!E12+'Personas Enjuiciadas'!J12)/('Personas Enjuiciadas'!O12+'Personas Enjuiciadas'!Q12),"-")</f>
        <v>0.81081081081081086</v>
      </c>
    </row>
    <row r="13" spans="2:5" ht="20.100000000000001" customHeight="1" thickBot="1" x14ac:dyDescent="0.25">
      <c r="B13" s="3" t="s">
        <v>8</v>
      </c>
      <c r="C13" s="10">
        <f>+IF('Personas Enjuiciadas'!M13&gt;0,('Personas Enjuiciadas'!D13+'Personas Enjuiciadas'!E13+'Personas Enjuiciadas'!I13+'Personas Enjuiciadas'!J13)/'Personas Enjuiciadas'!M13,"-")</f>
        <v>0.75257731958762886</v>
      </c>
      <c r="D13" s="10">
        <f>+IF(('Personas Enjuiciadas'!N13+'Personas Enjuiciadas'!P13)&gt;0,('Personas Enjuiciadas'!D13+'Personas Enjuiciadas'!I13)/('Personas Enjuiciadas'!N13+'Personas Enjuiciadas'!P13),"-")</f>
        <v>0.76203208556149737</v>
      </c>
      <c r="E13" s="10">
        <f>+IF(('Personas Enjuiciadas'!O13+'Personas Enjuiciadas'!Q13)&gt;0,('Personas Enjuiciadas'!E13+'Personas Enjuiciadas'!J13)/('Personas Enjuiciadas'!O13+'Personas Enjuiciadas'!Q13),"-")</f>
        <v>0.72072072072072069</v>
      </c>
    </row>
    <row r="14" spans="2:5" ht="20.100000000000001" customHeight="1" thickBot="1" x14ac:dyDescent="0.25">
      <c r="B14" s="3" t="s">
        <v>9</v>
      </c>
      <c r="C14" s="10">
        <f>+IF('Personas Enjuiciadas'!M14&gt;0,('Personas Enjuiciadas'!D14+'Personas Enjuiciadas'!E14+'Personas Enjuiciadas'!I14+'Personas Enjuiciadas'!J14)/'Personas Enjuiciadas'!M14,"-")</f>
        <v>0.79457364341085268</v>
      </c>
      <c r="D14" s="10">
        <f>+IF(('Personas Enjuiciadas'!N14+'Personas Enjuiciadas'!P14)&gt;0,('Personas Enjuiciadas'!D14+'Personas Enjuiciadas'!I14)/('Personas Enjuiciadas'!N14+'Personas Enjuiciadas'!P14),"-")</f>
        <v>0.79365079365079361</v>
      </c>
      <c r="E14" s="10">
        <f>+IF(('Personas Enjuiciadas'!O14+'Personas Enjuiciadas'!Q14)&gt;0,('Personas Enjuiciadas'!E14+'Personas Enjuiciadas'!J14)/('Personas Enjuiciadas'!O14+'Personas Enjuiciadas'!Q14),"-")</f>
        <v>0.79601990049751248</v>
      </c>
    </row>
    <row r="15" spans="2:5" ht="20.100000000000001" customHeight="1" thickBot="1" x14ac:dyDescent="0.25">
      <c r="B15" s="3" t="s">
        <v>10</v>
      </c>
      <c r="C15" s="10">
        <f>+IF('Personas Enjuiciadas'!M15&gt;0,('Personas Enjuiciadas'!D15+'Personas Enjuiciadas'!E15+'Personas Enjuiciadas'!I15+'Personas Enjuiciadas'!J15)/'Personas Enjuiciadas'!M15,"-")</f>
        <v>0.68543956043956045</v>
      </c>
      <c r="D15" s="10">
        <f>+IF(('Personas Enjuiciadas'!N15+'Personas Enjuiciadas'!P15)&gt;0,('Personas Enjuiciadas'!D15+'Personas Enjuiciadas'!I15)/('Personas Enjuiciadas'!N15+'Personas Enjuiciadas'!P15),"-")</f>
        <v>0.69269949066213921</v>
      </c>
      <c r="E15" s="10">
        <f>+IF(('Personas Enjuiciadas'!O15+'Personas Enjuiciadas'!Q15)&gt;0,('Personas Enjuiciadas'!E15+'Personas Enjuiciadas'!J15)/('Personas Enjuiciadas'!O15+'Personas Enjuiciadas'!Q15),"-")</f>
        <v>0.65467625899280579</v>
      </c>
    </row>
    <row r="16" spans="2:5" ht="20.100000000000001" customHeight="1" thickBot="1" x14ac:dyDescent="0.25">
      <c r="B16" s="3" t="s">
        <v>11</v>
      </c>
      <c r="C16" s="10">
        <f>+IF('Personas Enjuiciadas'!M16&gt;0,('Personas Enjuiciadas'!D16+'Personas Enjuiciadas'!E16+'Personas Enjuiciadas'!I16+'Personas Enjuiciadas'!J16)/'Personas Enjuiciadas'!M16,"-")</f>
        <v>0.66265060240963858</v>
      </c>
      <c r="D16" s="10">
        <f>+IF(('Personas Enjuiciadas'!N16+'Personas Enjuiciadas'!P16)&gt;0,('Personas Enjuiciadas'!D16+'Personas Enjuiciadas'!I16)/('Personas Enjuiciadas'!N16+'Personas Enjuiciadas'!P16),"-")</f>
        <v>0.65555555555555556</v>
      </c>
      <c r="E16" s="10">
        <f>+IF(('Personas Enjuiciadas'!O16+'Personas Enjuiciadas'!Q16)&gt;0,('Personas Enjuiciadas'!E16+'Personas Enjuiciadas'!J16)/('Personas Enjuiciadas'!O16+'Personas Enjuiciadas'!Q16),"-")</f>
        <v>0.6811594202898551</v>
      </c>
    </row>
    <row r="17" spans="2:5" ht="20.100000000000001" customHeight="1" thickBot="1" x14ac:dyDescent="0.25">
      <c r="B17" s="3" t="s">
        <v>12</v>
      </c>
      <c r="C17" s="10">
        <f>+IF('Personas Enjuiciadas'!M17&gt;0,('Personas Enjuiciadas'!D17+'Personas Enjuiciadas'!E17+'Personas Enjuiciadas'!I17+'Personas Enjuiciadas'!J17)/'Personas Enjuiciadas'!M17,"-")</f>
        <v>0.71628592483419307</v>
      </c>
      <c r="D17" s="10">
        <f>+IF(('Personas Enjuiciadas'!N17+'Personas Enjuiciadas'!P17)&gt;0,('Personas Enjuiciadas'!D17+'Personas Enjuiciadas'!I17)/('Personas Enjuiciadas'!N17+'Personas Enjuiciadas'!P17),"-")</f>
        <v>0.7148362235067437</v>
      </c>
      <c r="E17" s="10">
        <f>+IF(('Personas Enjuiciadas'!O17+'Personas Enjuiciadas'!Q17)&gt;0,('Personas Enjuiciadas'!E17+'Personas Enjuiciadas'!J17)/('Personas Enjuiciadas'!O17+'Personas Enjuiciadas'!Q17),"-")</f>
        <v>0.72100313479623823</v>
      </c>
    </row>
    <row r="18" spans="2:5" ht="20.100000000000001" customHeight="1" thickBot="1" x14ac:dyDescent="0.25">
      <c r="B18" s="3" t="s">
        <v>13</v>
      </c>
      <c r="C18" s="10">
        <f>+IF('Personas Enjuiciadas'!M18&gt;0,('Personas Enjuiciadas'!D18+'Personas Enjuiciadas'!E18+'Personas Enjuiciadas'!I18+'Personas Enjuiciadas'!J18)/'Personas Enjuiciadas'!M18,"-")</f>
        <v>0.666131621187801</v>
      </c>
      <c r="D18" s="10">
        <f>+IF(('Personas Enjuiciadas'!N18+'Personas Enjuiciadas'!P18)&gt;0,('Personas Enjuiciadas'!D18+'Personas Enjuiciadas'!I18)/('Personas Enjuiciadas'!N18+'Personas Enjuiciadas'!P18),"-")</f>
        <v>0.637855579868709</v>
      </c>
      <c r="E18" s="10">
        <f>+IF(('Personas Enjuiciadas'!O18+'Personas Enjuiciadas'!Q18)&gt;0,('Personas Enjuiciadas'!E18+'Personas Enjuiciadas'!J18)/('Personas Enjuiciadas'!O18+'Personas Enjuiciadas'!Q18),"-")</f>
        <v>0.74397590361445787</v>
      </c>
    </row>
    <row r="19" spans="2:5" ht="20.100000000000001" customHeight="1" thickBot="1" x14ac:dyDescent="0.25">
      <c r="B19" s="3" t="s">
        <v>14</v>
      </c>
      <c r="C19" s="10">
        <f>+IF('Personas Enjuiciadas'!M19&gt;0,('Personas Enjuiciadas'!D19+'Personas Enjuiciadas'!E19+'Personas Enjuiciadas'!I19+'Personas Enjuiciadas'!J19)/'Personas Enjuiciadas'!M19,"-")</f>
        <v>0.61670761670761676</v>
      </c>
      <c r="D19" s="10">
        <f>+IF(('Personas Enjuiciadas'!N19+'Personas Enjuiciadas'!P19)&gt;0,('Personas Enjuiciadas'!D19+'Personas Enjuiciadas'!I19)/('Personas Enjuiciadas'!N19+'Personas Enjuiciadas'!P19),"-")</f>
        <v>0.60018270401948848</v>
      </c>
      <c r="E19" s="10">
        <f>+IF(('Personas Enjuiciadas'!O19+'Personas Enjuiciadas'!Q19)&gt;0,('Personas Enjuiciadas'!E19+'Personas Enjuiciadas'!J19)/('Personas Enjuiciadas'!O19+'Personas Enjuiciadas'!Q19),"-")</f>
        <v>0.63918806959403485</v>
      </c>
    </row>
    <row r="20" spans="2:5" ht="20.100000000000001" customHeight="1" thickBot="1" x14ac:dyDescent="0.25">
      <c r="B20" s="3" t="s">
        <v>15</v>
      </c>
      <c r="C20" s="10">
        <f>+IF('Personas Enjuiciadas'!M20&gt;0,('Personas Enjuiciadas'!D20+'Personas Enjuiciadas'!E20+'Personas Enjuiciadas'!I20+'Personas Enjuiciadas'!J20)/'Personas Enjuiciadas'!M20,"-")</f>
        <v>0.69884928431097393</v>
      </c>
      <c r="D20" s="10">
        <f>+IF(('Personas Enjuiciadas'!N20+'Personas Enjuiciadas'!P20)&gt;0,('Personas Enjuiciadas'!D20+'Personas Enjuiciadas'!I20)/('Personas Enjuiciadas'!N20+'Personas Enjuiciadas'!P20),"-")</f>
        <v>0.68874999999999997</v>
      </c>
      <c r="E20" s="10">
        <f>+IF(('Personas Enjuiciadas'!O20+'Personas Enjuiciadas'!Q20)&gt;0,('Personas Enjuiciadas'!E20+'Personas Enjuiciadas'!J20)/('Personas Enjuiciadas'!O20+'Personas Enjuiciadas'!Q20),"-")</f>
        <v>0.71969045571797075</v>
      </c>
    </row>
    <row r="21" spans="2:5" ht="20.100000000000001" customHeight="1" thickBot="1" x14ac:dyDescent="0.25">
      <c r="B21" s="3" t="s">
        <v>16</v>
      </c>
      <c r="C21" s="10">
        <f>+IF('Personas Enjuiciadas'!M21&gt;0,('Personas Enjuiciadas'!D21+'Personas Enjuiciadas'!E21+'Personas Enjuiciadas'!I21+'Personas Enjuiciadas'!J21)/'Personas Enjuiciadas'!M21,"-")</f>
        <v>0.84749034749034746</v>
      </c>
      <c r="D21" s="10">
        <f>+IF(('Personas Enjuiciadas'!N21+'Personas Enjuiciadas'!P21)&gt;0,('Personas Enjuiciadas'!D21+'Personas Enjuiciadas'!I21)/('Personas Enjuiciadas'!N21+'Personas Enjuiciadas'!P21),"-")</f>
        <v>0.84772727272727277</v>
      </c>
      <c r="E21" s="10">
        <f>+IF(('Personas Enjuiciadas'!O21+'Personas Enjuiciadas'!Q21)&gt;0,('Personas Enjuiciadas'!E21+'Personas Enjuiciadas'!J21)/('Personas Enjuiciadas'!O21+'Personas Enjuiciadas'!Q21),"-")</f>
        <v>0.84615384615384615</v>
      </c>
    </row>
    <row r="22" spans="2:5" ht="20.100000000000001" customHeight="1" thickBot="1" x14ac:dyDescent="0.25">
      <c r="B22" s="3" t="s">
        <v>17</v>
      </c>
      <c r="C22" s="10">
        <f>+IF('Personas Enjuiciadas'!M22&gt;0,('Personas Enjuiciadas'!D22+'Personas Enjuiciadas'!E22+'Personas Enjuiciadas'!I22+'Personas Enjuiciadas'!J22)/'Personas Enjuiciadas'!M22,"-")</f>
        <v>0.75739196360879457</v>
      </c>
      <c r="D22" s="10">
        <f>+IF(('Personas Enjuiciadas'!N22+'Personas Enjuiciadas'!P22)&gt;0,('Personas Enjuiciadas'!D22+'Personas Enjuiciadas'!I22)/('Personas Enjuiciadas'!N22+'Personas Enjuiciadas'!P22),"-")</f>
        <v>0.76181649675625585</v>
      </c>
      <c r="E22" s="10">
        <f>+IF(('Personas Enjuiciadas'!O22+'Personas Enjuiciadas'!Q22)&gt;0,('Personas Enjuiciadas'!E22+'Personas Enjuiciadas'!J22)/('Personas Enjuiciadas'!O22+'Personas Enjuiciadas'!Q22),"-")</f>
        <v>0.73750000000000004</v>
      </c>
    </row>
    <row r="23" spans="2:5" ht="20.100000000000001" customHeight="1" thickBot="1" x14ac:dyDescent="0.25">
      <c r="B23" s="3" t="s">
        <v>18</v>
      </c>
      <c r="C23" s="10">
        <f>+IF('Personas Enjuiciadas'!M23&gt;0,('Personas Enjuiciadas'!D23+'Personas Enjuiciadas'!E23+'Personas Enjuiciadas'!I23+'Personas Enjuiciadas'!J23)/'Personas Enjuiciadas'!M23,"-")</f>
        <v>0.68639686218577289</v>
      </c>
      <c r="D23" s="10">
        <f>+IF(('Personas Enjuiciadas'!N23+'Personas Enjuiciadas'!P23)&gt;0,('Personas Enjuiciadas'!D23+'Personas Enjuiciadas'!I23)/('Personas Enjuiciadas'!N23+'Personas Enjuiciadas'!P23),"-")</f>
        <v>0.68414362885287572</v>
      </c>
      <c r="E23" s="10">
        <f>+IF(('Personas Enjuiciadas'!O23+'Personas Enjuiciadas'!Q23)&gt;0,('Personas Enjuiciadas'!E23+'Personas Enjuiciadas'!J23)/('Personas Enjuiciadas'!O23+'Personas Enjuiciadas'!Q23),"-")</f>
        <v>0.68927701056051993</v>
      </c>
    </row>
    <row r="24" spans="2:5" ht="20.100000000000001" customHeight="1" thickBot="1" x14ac:dyDescent="0.25">
      <c r="B24" s="3" t="s">
        <v>19</v>
      </c>
      <c r="C24" s="10">
        <f>+IF('Personas Enjuiciadas'!M24&gt;0,('Personas Enjuiciadas'!D24+'Personas Enjuiciadas'!E24+'Personas Enjuiciadas'!I24+'Personas Enjuiciadas'!J24)/'Personas Enjuiciadas'!M24,"-")</f>
        <v>0.7578231292517007</v>
      </c>
      <c r="D24" s="10">
        <f>+IF(('Personas Enjuiciadas'!N24+'Personas Enjuiciadas'!P24)&gt;0,('Personas Enjuiciadas'!D24+'Personas Enjuiciadas'!I24)/('Personas Enjuiciadas'!N24+'Personas Enjuiciadas'!P24),"-")</f>
        <v>0.75539568345323738</v>
      </c>
      <c r="E24" s="10">
        <f>+IF(('Personas Enjuiciadas'!O24+'Personas Enjuiciadas'!Q24)&gt;0,('Personas Enjuiciadas'!E24+'Personas Enjuiciadas'!J24)/('Personas Enjuiciadas'!O24+'Personas Enjuiciadas'!Q24),"-")</f>
        <v>0.76100628930817615</v>
      </c>
    </row>
    <row r="25" spans="2:5" ht="20.100000000000001" customHeight="1" thickBot="1" x14ac:dyDescent="0.25">
      <c r="B25" s="3" t="s">
        <v>20</v>
      </c>
      <c r="C25" s="10">
        <f>+IF('Personas Enjuiciadas'!M25&gt;0,('Personas Enjuiciadas'!D25+'Personas Enjuiciadas'!E25+'Personas Enjuiciadas'!I25+'Personas Enjuiciadas'!J25)/'Personas Enjuiciadas'!M25,"-")</f>
        <v>0.86928104575163401</v>
      </c>
      <c r="D25" s="10">
        <f>+IF(('Personas Enjuiciadas'!N25+'Personas Enjuiciadas'!P25)&gt;0,('Personas Enjuiciadas'!D25+'Personas Enjuiciadas'!I25)/('Personas Enjuiciadas'!N25+'Personas Enjuiciadas'!P25),"-")</f>
        <v>0.8554913294797688</v>
      </c>
      <c r="E25" s="10">
        <f>+IF(('Personas Enjuiciadas'!O25+'Personas Enjuiciadas'!Q25)&gt;0,('Personas Enjuiciadas'!E25+'Personas Enjuiciadas'!J25)/('Personas Enjuiciadas'!O25+'Personas Enjuiciadas'!Q25),"-")</f>
        <v>0.88721804511278191</v>
      </c>
    </row>
    <row r="26" spans="2:5" ht="20.100000000000001" customHeight="1" thickBot="1" x14ac:dyDescent="0.25">
      <c r="B26" s="4" t="s">
        <v>21</v>
      </c>
      <c r="C26" s="10">
        <f>+IF('Personas Enjuiciadas'!M26&gt;0,('Personas Enjuiciadas'!D26+'Personas Enjuiciadas'!E26+'Personas Enjuiciadas'!I26+'Personas Enjuiciadas'!J26)/'Personas Enjuiciadas'!M26,"-")</f>
        <v>0.80744452397995703</v>
      </c>
      <c r="D26" s="10">
        <f>+IF(('Personas Enjuiciadas'!N26+'Personas Enjuiciadas'!P26)&gt;0,('Personas Enjuiciadas'!D26+'Personas Enjuiciadas'!I26)/('Personas Enjuiciadas'!N26+'Personas Enjuiciadas'!P26),"-")</f>
        <v>0.79603399433427757</v>
      </c>
      <c r="E26" s="10">
        <f>+IF(('Personas Enjuiciadas'!O26+'Personas Enjuiciadas'!Q26)&gt;0,('Personas Enjuiciadas'!E26+'Personas Enjuiciadas'!J26)/('Personas Enjuiciadas'!O26+'Personas Enjuiciadas'!Q26),"-")</f>
        <v>0.81910274963820551</v>
      </c>
    </row>
    <row r="27" spans="2:5" ht="20.100000000000001" customHeight="1" thickBot="1" x14ac:dyDescent="0.25">
      <c r="B27" s="5" t="s">
        <v>22</v>
      </c>
      <c r="C27" s="10">
        <f>+IF('Personas Enjuiciadas'!M27&gt;0,('Personas Enjuiciadas'!D27+'Personas Enjuiciadas'!E27+'Personas Enjuiciadas'!I27+'Personas Enjuiciadas'!J27)/'Personas Enjuiciadas'!M27,"-")</f>
        <v>0.7232472324723247</v>
      </c>
      <c r="D27" s="10">
        <f>+IF(('Personas Enjuiciadas'!N27+'Personas Enjuiciadas'!P27)&gt;0,('Personas Enjuiciadas'!D27+'Personas Enjuiciadas'!I27)/('Personas Enjuiciadas'!N27+'Personas Enjuiciadas'!P27),"-")</f>
        <v>0.71140939597315433</v>
      </c>
      <c r="E27" s="10">
        <f>+IF(('Personas Enjuiciadas'!O27+'Personas Enjuiciadas'!Q27)&gt;0,('Personas Enjuiciadas'!E27+'Personas Enjuiciadas'!J27)/('Personas Enjuiciadas'!O27+'Personas Enjuiciadas'!Q27),"-")</f>
        <v>0.73770491803278693</v>
      </c>
    </row>
    <row r="28" spans="2:5" ht="20.100000000000001" customHeight="1" thickBot="1" x14ac:dyDescent="0.25">
      <c r="B28" s="6" t="s">
        <v>23</v>
      </c>
      <c r="C28" s="9">
        <f>+IF('Personas Enjuiciadas'!M28&gt;0,('Personas Enjuiciadas'!D28+'Personas Enjuiciadas'!E28+'Personas Enjuiciadas'!I28+'Personas Enjuiciadas'!J28)/'Personas Enjuiciadas'!M28,"-")</f>
        <v>0.68697656300720644</v>
      </c>
      <c r="D28" s="9">
        <f>+IF(('Personas Enjuiciadas'!N28+'Personas Enjuiciadas'!P28)&gt;0,('Personas Enjuiciadas'!D28+'Personas Enjuiciadas'!I28)/('Personas Enjuiciadas'!N28+'Personas Enjuiciadas'!P28),"-")</f>
        <v>0.68008558917197448</v>
      </c>
      <c r="E28" s="9">
        <f>+IF(('Personas Enjuiciadas'!O28+'Personas Enjuiciadas'!Q28)&gt;0,('Personas Enjuiciadas'!E28+'Personas Enjuiciadas'!J28)/('Personas Enjuiciadas'!O28+'Personas Enjuiciadas'!Q28),"-")</f>
        <v>0.69990662931839398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8" t="s">
        <v>58</v>
      </c>
      <c r="D9" s="18"/>
      <c r="E9" s="18"/>
    </row>
    <row r="10" spans="2:5" ht="44.25" customHeight="1" thickBot="1" x14ac:dyDescent="0.25">
      <c r="C10" s="7" t="s">
        <v>55</v>
      </c>
      <c r="D10" s="7" t="s">
        <v>56</v>
      </c>
      <c r="E10" s="7" t="s">
        <v>57</v>
      </c>
    </row>
    <row r="11" spans="2:5" ht="20.100000000000001" customHeight="1" thickBot="1" x14ac:dyDescent="0.25">
      <c r="B11" s="2" t="s">
        <v>6</v>
      </c>
      <c r="C11" s="14">
        <v>303</v>
      </c>
      <c r="D11" s="14">
        <v>3</v>
      </c>
      <c r="E11" s="14">
        <v>374</v>
      </c>
    </row>
    <row r="12" spans="2:5" ht="20.100000000000001" customHeight="1" thickBot="1" x14ac:dyDescent="0.25">
      <c r="B12" s="3" t="s">
        <v>7</v>
      </c>
      <c r="C12" s="15">
        <v>33</v>
      </c>
      <c r="D12" s="15">
        <v>0</v>
      </c>
      <c r="E12" s="15">
        <v>11</v>
      </c>
    </row>
    <row r="13" spans="2:5" ht="20.100000000000001" customHeight="1" thickBot="1" x14ac:dyDescent="0.25">
      <c r="B13" s="3" t="s">
        <v>8</v>
      </c>
      <c r="C13" s="15">
        <v>53</v>
      </c>
      <c r="D13" s="15">
        <v>0</v>
      </c>
      <c r="E13" s="15">
        <v>39</v>
      </c>
    </row>
    <row r="14" spans="2:5" ht="20.100000000000001" customHeight="1" thickBot="1" x14ac:dyDescent="0.25">
      <c r="B14" s="3" t="s">
        <v>9</v>
      </c>
      <c r="C14" s="15">
        <v>145</v>
      </c>
      <c r="D14" s="15">
        <v>0</v>
      </c>
      <c r="E14" s="15">
        <v>167</v>
      </c>
    </row>
    <row r="15" spans="2:5" ht="20.100000000000001" customHeight="1" thickBot="1" x14ac:dyDescent="0.25">
      <c r="B15" s="3" t="s">
        <v>10</v>
      </c>
      <c r="C15" s="15">
        <v>18</v>
      </c>
      <c r="D15" s="15">
        <v>0</v>
      </c>
      <c r="E15" s="15">
        <v>29</v>
      </c>
    </row>
    <row r="16" spans="2:5" ht="20.100000000000001" customHeight="1" thickBot="1" x14ac:dyDescent="0.25">
      <c r="B16" s="3" t="s">
        <v>11</v>
      </c>
      <c r="C16" s="15">
        <v>0</v>
      </c>
      <c r="D16" s="15">
        <v>0</v>
      </c>
      <c r="E16" s="15">
        <v>0</v>
      </c>
    </row>
    <row r="17" spans="2:5" ht="20.100000000000001" customHeight="1" thickBot="1" x14ac:dyDescent="0.25">
      <c r="B17" s="3" t="s">
        <v>12</v>
      </c>
      <c r="C17" s="15">
        <v>136</v>
      </c>
      <c r="D17" s="15">
        <v>0</v>
      </c>
      <c r="E17" s="15">
        <v>47</v>
      </c>
    </row>
    <row r="18" spans="2:5" ht="20.100000000000001" customHeight="1" thickBot="1" x14ac:dyDescent="0.25">
      <c r="B18" s="3" t="s">
        <v>13</v>
      </c>
      <c r="C18" s="15">
        <v>23</v>
      </c>
      <c r="D18" s="15">
        <v>0</v>
      </c>
      <c r="E18" s="15">
        <v>16</v>
      </c>
    </row>
    <row r="19" spans="2:5" ht="20.100000000000001" customHeight="1" thickBot="1" x14ac:dyDescent="0.25">
      <c r="B19" s="3" t="s">
        <v>14</v>
      </c>
      <c r="C19" s="15">
        <v>201</v>
      </c>
      <c r="D19" s="15">
        <v>0</v>
      </c>
      <c r="E19" s="15">
        <v>197</v>
      </c>
    </row>
    <row r="20" spans="2:5" ht="20.100000000000001" customHeight="1" thickBot="1" x14ac:dyDescent="0.25">
      <c r="B20" s="3" t="s">
        <v>15</v>
      </c>
      <c r="C20" s="15">
        <v>247</v>
      </c>
      <c r="D20" s="15">
        <v>10</v>
      </c>
      <c r="E20" s="15">
        <v>241</v>
      </c>
    </row>
    <row r="21" spans="2:5" ht="20.100000000000001" customHeight="1" thickBot="1" x14ac:dyDescent="0.25">
      <c r="B21" s="3" t="s">
        <v>16</v>
      </c>
      <c r="C21" s="15">
        <v>51</v>
      </c>
      <c r="D21" s="15">
        <v>0</v>
      </c>
      <c r="E21" s="15">
        <v>30</v>
      </c>
    </row>
    <row r="22" spans="2:5" ht="20.100000000000001" customHeight="1" thickBot="1" x14ac:dyDescent="0.25">
      <c r="B22" s="3" t="s">
        <v>17</v>
      </c>
      <c r="C22" s="15">
        <v>54</v>
      </c>
      <c r="D22" s="15">
        <v>0</v>
      </c>
      <c r="E22" s="15">
        <v>40</v>
      </c>
    </row>
    <row r="23" spans="2:5" ht="20.100000000000001" customHeight="1" thickBot="1" x14ac:dyDescent="0.25">
      <c r="B23" s="3" t="s">
        <v>18</v>
      </c>
      <c r="C23" s="15">
        <v>55</v>
      </c>
      <c r="D23" s="15">
        <v>0</v>
      </c>
      <c r="E23" s="15">
        <v>0</v>
      </c>
    </row>
    <row r="24" spans="2:5" ht="20.100000000000001" customHeight="1" thickBot="1" x14ac:dyDescent="0.25">
      <c r="B24" s="3" t="s">
        <v>19</v>
      </c>
      <c r="C24" s="15">
        <v>15</v>
      </c>
      <c r="D24" s="15">
        <v>0</v>
      </c>
      <c r="E24" s="15">
        <v>18</v>
      </c>
    </row>
    <row r="25" spans="2:5" ht="20.100000000000001" customHeight="1" thickBot="1" x14ac:dyDescent="0.25">
      <c r="B25" s="3" t="s">
        <v>20</v>
      </c>
      <c r="C25" s="15">
        <v>0</v>
      </c>
      <c r="D25" s="15">
        <v>0</v>
      </c>
      <c r="E25" s="15">
        <v>0</v>
      </c>
    </row>
    <row r="26" spans="2:5" ht="20.100000000000001" customHeight="1" thickBot="1" x14ac:dyDescent="0.25">
      <c r="B26" s="4" t="s">
        <v>21</v>
      </c>
      <c r="C26" s="15">
        <v>47</v>
      </c>
      <c r="D26" s="15">
        <v>0</v>
      </c>
      <c r="E26" s="15">
        <v>99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1381</v>
      </c>
      <c r="D28" s="8">
        <f t="shared" ref="D28:E28" si="0">SUM(D11:D27)</f>
        <v>13</v>
      </c>
      <c r="E28" s="8">
        <f t="shared" si="0"/>
        <v>1308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44.25" customHeight="1" thickBot="1" x14ac:dyDescent="0.25">
      <c r="C10" s="27" t="s">
        <v>68</v>
      </c>
      <c r="D10" s="29"/>
      <c r="E10" s="29"/>
      <c r="F10" s="27" t="s">
        <v>60</v>
      </c>
      <c r="G10" s="27" t="s">
        <v>61</v>
      </c>
    </row>
    <row r="11" spans="2:7" ht="33" customHeight="1" thickBot="1" x14ac:dyDescent="0.25">
      <c r="C11" s="11" t="s">
        <v>59</v>
      </c>
      <c r="D11" s="11" t="s">
        <v>62</v>
      </c>
      <c r="E11" s="12" t="s">
        <v>63</v>
      </c>
      <c r="F11" s="28"/>
      <c r="G11" s="28"/>
    </row>
    <row r="12" spans="2:7" ht="20.100000000000001" customHeight="1" thickBot="1" x14ac:dyDescent="0.25">
      <c r="B12" s="2" t="s">
        <v>6</v>
      </c>
      <c r="C12" s="14">
        <v>1968</v>
      </c>
      <c r="D12" s="14">
        <v>1489</v>
      </c>
      <c r="E12" s="14">
        <v>2028</v>
      </c>
      <c r="F12" s="14">
        <v>267</v>
      </c>
      <c r="G12" s="14">
        <v>245</v>
      </c>
    </row>
    <row r="13" spans="2:7" ht="20.100000000000001" customHeight="1" thickBot="1" x14ac:dyDescent="0.25">
      <c r="B13" s="3" t="s">
        <v>7</v>
      </c>
      <c r="C13" s="15">
        <v>348</v>
      </c>
      <c r="D13" s="15">
        <v>254</v>
      </c>
      <c r="E13" s="15">
        <v>176</v>
      </c>
      <c r="F13" s="15">
        <v>4</v>
      </c>
      <c r="G13" s="15">
        <v>5</v>
      </c>
    </row>
    <row r="14" spans="2:7" ht="20.100000000000001" customHeight="1" thickBot="1" x14ac:dyDescent="0.25">
      <c r="B14" s="3" t="s">
        <v>8</v>
      </c>
      <c r="C14" s="15">
        <v>199</v>
      </c>
      <c r="D14" s="15">
        <v>166</v>
      </c>
      <c r="E14" s="15">
        <v>120</v>
      </c>
      <c r="F14" s="15">
        <v>5</v>
      </c>
      <c r="G14" s="15">
        <v>22</v>
      </c>
    </row>
    <row r="15" spans="2:7" ht="20.100000000000001" customHeight="1" thickBot="1" x14ac:dyDescent="0.25">
      <c r="B15" s="3" t="s">
        <v>9</v>
      </c>
      <c r="C15" s="15">
        <v>591</v>
      </c>
      <c r="D15" s="15">
        <v>229</v>
      </c>
      <c r="E15" s="15">
        <v>211</v>
      </c>
      <c r="F15" s="15">
        <v>5</v>
      </c>
      <c r="G15" s="15">
        <v>3</v>
      </c>
    </row>
    <row r="16" spans="2:7" ht="20.100000000000001" customHeight="1" thickBot="1" x14ac:dyDescent="0.25">
      <c r="B16" s="3" t="s">
        <v>10</v>
      </c>
      <c r="C16" s="15">
        <v>299</v>
      </c>
      <c r="D16" s="15">
        <v>196</v>
      </c>
      <c r="E16" s="15">
        <v>228</v>
      </c>
      <c r="F16" s="15">
        <v>3</v>
      </c>
      <c r="G16" s="15">
        <v>39</v>
      </c>
    </row>
    <row r="17" spans="2:7" ht="20.100000000000001" customHeight="1" thickBot="1" x14ac:dyDescent="0.25">
      <c r="B17" s="3" t="s">
        <v>11</v>
      </c>
      <c r="C17" s="15">
        <v>94</v>
      </c>
      <c r="D17" s="15">
        <v>71</v>
      </c>
      <c r="E17" s="15">
        <v>84</v>
      </c>
      <c r="F17" s="15">
        <v>0</v>
      </c>
      <c r="G17" s="15">
        <v>0</v>
      </c>
    </row>
    <row r="18" spans="2:7" ht="20.100000000000001" customHeight="1" thickBot="1" x14ac:dyDescent="0.25">
      <c r="B18" s="3" t="s">
        <v>12</v>
      </c>
      <c r="C18" s="15">
        <v>643</v>
      </c>
      <c r="D18" s="15">
        <v>324</v>
      </c>
      <c r="E18" s="15">
        <v>380</v>
      </c>
      <c r="F18" s="15">
        <v>14</v>
      </c>
      <c r="G18" s="15">
        <v>12</v>
      </c>
    </row>
    <row r="19" spans="2:7" ht="20.100000000000001" customHeight="1" thickBot="1" x14ac:dyDescent="0.25">
      <c r="B19" s="3" t="s">
        <v>13</v>
      </c>
      <c r="C19" s="15">
        <v>460</v>
      </c>
      <c r="D19" s="15">
        <v>356</v>
      </c>
      <c r="E19" s="15">
        <v>408</v>
      </c>
      <c r="F19" s="15">
        <v>3</v>
      </c>
      <c r="G19" s="15">
        <v>4</v>
      </c>
    </row>
    <row r="20" spans="2:7" ht="20.100000000000001" customHeight="1" thickBot="1" x14ac:dyDescent="0.25">
      <c r="B20" s="3" t="s">
        <v>14</v>
      </c>
      <c r="C20" s="15">
        <v>2109</v>
      </c>
      <c r="D20" s="15">
        <v>1392</v>
      </c>
      <c r="E20" s="15">
        <v>2142</v>
      </c>
      <c r="F20" s="15">
        <v>115</v>
      </c>
      <c r="G20" s="15">
        <v>48</v>
      </c>
    </row>
    <row r="21" spans="2:7" ht="20.100000000000001" customHeight="1" thickBot="1" x14ac:dyDescent="0.25">
      <c r="B21" s="3" t="s">
        <v>15</v>
      </c>
      <c r="C21" s="15">
        <v>1550</v>
      </c>
      <c r="D21" s="15">
        <v>936</v>
      </c>
      <c r="E21" s="15">
        <v>1050</v>
      </c>
      <c r="F21" s="15">
        <v>52</v>
      </c>
      <c r="G21" s="15">
        <v>109</v>
      </c>
    </row>
    <row r="22" spans="2:7" ht="20.100000000000001" customHeight="1" thickBot="1" x14ac:dyDescent="0.25">
      <c r="B22" s="3" t="s">
        <v>16</v>
      </c>
      <c r="C22" s="15">
        <v>352</v>
      </c>
      <c r="D22" s="15">
        <v>84</v>
      </c>
      <c r="E22" s="15">
        <v>77</v>
      </c>
      <c r="F22" s="15">
        <v>13</v>
      </c>
      <c r="G22" s="15">
        <v>33</v>
      </c>
    </row>
    <row r="23" spans="2:7" ht="20.100000000000001" customHeight="1" thickBot="1" x14ac:dyDescent="0.25">
      <c r="B23" s="3" t="s">
        <v>17</v>
      </c>
      <c r="C23" s="15">
        <v>612</v>
      </c>
      <c r="D23" s="15">
        <v>386</v>
      </c>
      <c r="E23" s="15">
        <v>320</v>
      </c>
      <c r="F23" s="15">
        <v>18</v>
      </c>
      <c r="G23" s="15">
        <v>16</v>
      </c>
    </row>
    <row r="24" spans="2:7" ht="20.100000000000001" customHeight="1" thickBot="1" x14ac:dyDescent="0.25">
      <c r="B24" s="3" t="s">
        <v>18</v>
      </c>
      <c r="C24" s="15">
        <v>2332</v>
      </c>
      <c r="D24" s="15">
        <v>1389</v>
      </c>
      <c r="E24" s="15">
        <v>1603</v>
      </c>
      <c r="F24" s="15">
        <v>123</v>
      </c>
      <c r="G24" s="15">
        <v>238</v>
      </c>
    </row>
    <row r="25" spans="2:7" ht="20.100000000000001" customHeight="1" thickBot="1" x14ac:dyDescent="0.25">
      <c r="B25" s="3" t="s">
        <v>19</v>
      </c>
      <c r="C25" s="15">
        <v>405</v>
      </c>
      <c r="D25" s="15">
        <v>148</v>
      </c>
      <c r="E25" s="15">
        <v>177</v>
      </c>
      <c r="F25" s="15">
        <v>14</v>
      </c>
      <c r="G25" s="15">
        <v>28</v>
      </c>
    </row>
    <row r="26" spans="2:7" ht="20.100000000000001" customHeight="1" thickBot="1" x14ac:dyDescent="0.25">
      <c r="B26" s="3" t="s">
        <v>20</v>
      </c>
      <c r="C26" s="15">
        <v>198</v>
      </c>
      <c r="D26" s="15">
        <v>68</v>
      </c>
      <c r="E26" s="15">
        <v>40</v>
      </c>
      <c r="F26" s="15">
        <v>5</v>
      </c>
      <c r="G26" s="15">
        <v>2</v>
      </c>
    </row>
    <row r="27" spans="2:7" ht="20.100000000000001" customHeight="1" thickBot="1" x14ac:dyDescent="0.25">
      <c r="B27" s="4" t="s">
        <v>21</v>
      </c>
      <c r="C27" s="15">
        <v>795</v>
      </c>
      <c r="D27" s="15">
        <v>309</v>
      </c>
      <c r="E27" s="15">
        <v>258</v>
      </c>
      <c r="F27" s="15">
        <v>19</v>
      </c>
      <c r="G27" s="15">
        <v>20</v>
      </c>
    </row>
    <row r="28" spans="2:7" ht="20.100000000000001" customHeight="1" thickBot="1" x14ac:dyDescent="0.25">
      <c r="B28" s="5" t="s">
        <v>22</v>
      </c>
      <c r="C28" s="16">
        <v>183</v>
      </c>
      <c r="D28" s="16">
        <v>13</v>
      </c>
      <c r="E28" s="16">
        <v>75</v>
      </c>
      <c r="F28" s="16">
        <v>0</v>
      </c>
      <c r="G28" s="16">
        <v>0</v>
      </c>
    </row>
    <row r="29" spans="2:7" ht="20.100000000000001" customHeight="1" thickBot="1" x14ac:dyDescent="0.25">
      <c r="B29" s="6" t="s">
        <v>23</v>
      </c>
      <c r="C29" s="8">
        <f>SUM(C12:C28)</f>
        <v>13138</v>
      </c>
      <c r="D29" s="8">
        <f t="shared" ref="D29:G29" si="0">SUM(D12:D28)</f>
        <v>7810</v>
      </c>
      <c r="E29" s="8">
        <f t="shared" si="0"/>
        <v>9377</v>
      </c>
      <c r="F29" s="8">
        <f t="shared" si="0"/>
        <v>660</v>
      </c>
      <c r="G29" s="8">
        <f t="shared" si="0"/>
        <v>824</v>
      </c>
    </row>
    <row r="30" spans="2:7" x14ac:dyDescent="0.2">
      <c r="C30" s="13"/>
      <c r="D30" s="13"/>
      <c r="E30" s="13"/>
      <c r="F30" s="13"/>
      <c r="G30" s="13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2024-02-21T12:01:56Z</dcterms:modified>
</cp:coreProperties>
</file>